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scrit\SPI\"/>
    </mc:Choice>
  </mc:AlternateContent>
  <xr:revisionPtr revIDLastSave="40" documentId="8_{DF223D42-CB54-4309-BAB2-9A0F8652F2D1}" xr6:coauthVersionLast="47" xr6:coauthVersionMax="47" xr10:uidLastSave="{E97F9C3A-BB39-44D2-AD3D-F57B9EBF223B}"/>
  <bookViews>
    <workbookView xWindow="-120" yWindow="-120" windowWidth="19440" windowHeight="14880" tabRatio="500" xr2:uid="{00000000-000D-0000-FFFF-FFFF00000000}"/>
  </bookViews>
  <sheets>
    <sheet name="Annex Instrucció" sheetId="1" r:id="rId1"/>
    <sheet name="Criteris" sheetId="2" r:id="rId2"/>
  </sheets>
  <definedNames>
    <definedName name="_xlnm.Print_Area" localSheetId="0">'Annex Instrucció'!$A$1:$I$28</definedName>
    <definedName name="_xlnm.Print_Area" localSheetId="1">Criteris!$A$1:$F$18</definedName>
    <definedName name="Print_Area_0_0" localSheetId="0">'Annex Instrucció'!$A$1:$I$22</definedName>
    <definedName name="_xlnm.Print_Titles" localSheetId="0">'Annex Instrucció'!$7:$8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23" i="1" l="1"/>
  <c r="G22" i="1"/>
  <c r="F22" i="1"/>
  <c r="H22" i="1" s="1"/>
  <c r="G21" i="1"/>
  <c r="F21" i="1"/>
  <c r="H21" i="1" s="1"/>
  <c r="G20" i="1"/>
  <c r="F20" i="1"/>
  <c r="H20" i="1" s="1"/>
  <c r="G19" i="1"/>
  <c r="F19" i="1"/>
  <c r="H19" i="1" s="1"/>
  <c r="G14" i="1"/>
  <c r="F14" i="1"/>
  <c r="H14" i="1" s="1"/>
  <c r="G13" i="1"/>
  <c r="F13" i="1"/>
  <c r="H13" i="1" s="1"/>
  <c r="G12" i="1"/>
  <c r="F12" i="1"/>
  <c r="H12" i="1" s="1"/>
  <c r="G11" i="1"/>
  <c r="F11" i="1"/>
  <c r="H11" i="1" s="1"/>
  <c r="H15" i="1" s="1"/>
  <c r="I2" i="1" s="1"/>
  <c r="I5" i="1"/>
  <c r="I3" i="1" l="1"/>
  <c r="I4" i="1" s="1"/>
</calcChain>
</file>

<file path=xl/sharedStrings.xml><?xml version="1.0" encoding="utf-8"?>
<sst xmlns="http://schemas.openxmlformats.org/spreadsheetml/2006/main" count="59" uniqueCount="44">
  <si>
    <t>Enquadrament Extraordinari Carrera SPI</t>
  </si>
  <si>
    <t>Resultat enquadrament</t>
  </si>
  <si>
    <t>Ens:</t>
  </si>
  <si>
    <t>Dies ponderats:</t>
  </si>
  <si>
    <t>Nom i Llinatges:</t>
  </si>
  <si>
    <t>DNI:</t>
  </si>
  <si>
    <t>Nivell:</t>
  </si>
  <si>
    <t>Categoria professional en Actiu a data 31/12/2025:</t>
  </si>
  <si>
    <t>Grup
 Enquadrament:</t>
  </si>
  <si>
    <t>A</t>
  </si>
  <si>
    <t>Romanent:</t>
  </si>
  <si>
    <t>Grup:</t>
  </si>
  <si>
    <t xml:space="preserve">   Períodes computats (fins dia 31/12/2025)</t>
  </si>
  <si>
    <t>Serveis prestats a l'ens:</t>
  </si>
  <si>
    <t>Inici</t>
  </si>
  <si>
    <t>Fi</t>
  </si>
  <si>
    <t>Situació</t>
  </si>
  <si>
    <t>Categoria / Cos</t>
  </si>
  <si>
    <t>Grup d’equivalència</t>
  </si>
  <si>
    <t>Dies</t>
  </si>
  <si>
    <t>Factor</t>
  </si>
  <si>
    <t>Dies ponderats</t>
  </si>
  <si>
    <t>Total</t>
  </si>
  <si>
    <t>Altres serveis previs computables a efectes de carrera:</t>
  </si>
  <si>
    <t>Ens, Entitat
Organisme (denominació)</t>
  </si>
  <si>
    <t>Signatura i vist i plau:</t>
  </si>
  <si>
    <t>Responsable de RH</t>
  </si>
  <si>
    <t>Vist i plau òrgan unipersonal de direcció</t>
  </si>
  <si>
    <t>Càrrec, nom i llinatges:</t>
  </si>
  <si>
    <t>Criteris ponderació dies:</t>
  </si>
  <si>
    <t>Grup Enquadrament →
Grup del període |</t>
  </si>
  <si>
    <t>B</t>
  </si>
  <si>
    <t>C</t>
  </si>
  <si>
    <t>D</t>
  </si>
  <si>
    <t>E</t>
  </si>
  <si>
    <t>* En cas de períodes en el nou grup B de personal funcionari creat per l'Ebep, es poden atribuir al grup C, ja que no tenen diferències de còmput.</t>
  </si>
  <si>
    <t>Nivell assolit:</t>
  </si>
  <si>
    <t>Llindar dies ponderats</t>
  </si>
  <si>
    <t>Nivell Corresponent</t>
  </si>
  <si>
    <t>Nivell IV</t>
  </si>
  <si>
    <t>Nivell III</t>
  </si>
  <si>
    <t>Nivell II</t>
  </si>
  <si>
    <t>Nivell I</t>
  </si>
  <si>
    <t>Nivell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</si>
</sst>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  <charset val="1"/>
    </font>
    <font>
      <sz val="11"/>
      <name val="Calibri"/>
      <charset val="1"/>
    </font>
    <font>
      <b/>
      <sz val="16"/>
      <color rgb="FFFFFFFF"/>
      <name val="Calibri"/>
      <charset val="1"/>
    </font>
    <font>
      <b/>
      <sz val="13"/>
      <color rgb="FFFFFFFF"/>
      <name val="Calibri"/>
      <charset val="1"/>
    </font>
    <font>
      <b/>
      <sz val="10"/>
      <color rgb="FF16324F"/>
      <name val="Calibri"/>
      <charset val="1"/>
    </font>
    <font>
      <sz val="10"/>
      <color rgb="FF243B53"/>
      <name val="Calibri"/>
      <charset val="1"/>
    </font>
    <font>
      <b/>
      <sz val="11"/>
      <color rgb="FF16324F"/>
      <name val="Calibri"/>
      <charset val="1"/>
    </font>
    <font>
      <b/>
      <sz val="12"/>
      <color rgb="FF243B53"/>
      <name val="Calibri"/>
      <charset val="1"/>
    </font>
    <font>
      <b/>
      <sz val="11"/>
      <color rgb="FF243B53"/>
      <name val="Calibri"/>
      <charset val="1"/>
    </font>
    <font>
      <b/>
      <sz val="11"/>
      <color rgb="FFFFFFFF"/>
      <name val="Calibri"/>
      <charset val="1"/>
    </font>
    <font>
      <b/>
      <sz val="10"/>
      <color rgb="FFFFFFFF"/>
      <name val="Calibri"/>
      <charset val="1"/>
    </font>
    <font>
      <sz val="11"/>
      <color rgb="FF243B53"/>
      <name val="Calibri"/>
      <charset val="1"/>
    </font>
    <font>
      <b/>
      <sz val="15"/>
      <color rgb="FFFFFFFF"/>
      <name val="Calibri"/>
      <charset val="1"/>
    </font>
    <font>
      <i/>
      <sz val="10"/>
      <color rgb="FF526D82"/>
      <name val="Calibri"/>
      <charset val="1"/>
    </font>
    <font>
      <b/>
      <sz val="12"/>
      <color rgb="FFFFFFFF"/>
      <name val="Calibri"/>
      <charset val="1"/>
    </font>
    <font>
      <sz val="10"/>
      <color theme="1" tint="0.14999847407452621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16324F"/>
        <bgColor rgb="FF243B53"/>
      </patternFill>
    </fill>
    <fill>
      <patternFill patternType="solid">
        <fgColor rgb="FFEAF2F8"/>
        <bgColor rgb="FFDDF3EF"/>
      </patternFill>
    </fill>
    <fill>
      <patternFill patternType="solid">
        <fgColor rgb="FFFFF3CD"/>
        <bgColor rgb="FFFCE8E6"/>
      </patternFill>
    </fill>
    <fill>
      <patternFill patternType="solid">
        <fgColor rgb="FFDDF3EF"/>
        <bgColor rgb="FFEAF2F8"/>
      </patternFill>
    </fill>
    <fill>
      <patternFill patternType="solid">
        <fgColor rgb="FF2A9D8F"/>
        <bgColor rgb="FF168253"/>
      </patternFill>
    </fill>
    <fill>
      <patternFill patternType="solid">
        <fgColor rgb="FF168253"/>
        <bgColor rgb="FF008080"/>
      </patternFill>
    </fill>
    <fill>
      <patternFill patternType="solid">
        <fgColor rgb="FFF7FAFC"/>
        <bgColor rgb="FFFFFFFF"/>
      </patternFill>
    </fill>
    <fill>
      <patternFill patternType="solid">
        <fgColor rgb="FFFFFFFF"/>
        <bgColor rgb="FFF7FAFC"/>
      </patternFill>
    </fill>
  </fills>
  <borders count="7">
    <border>
      <left/>
      <right/>
      <top/>
      <bottom/>
      <diagonal/>
    </border>
    <border>
      <left style="thin">
        <color rgb="FFC9D6E2"/>
      </left>
      <right style="thin">
        <color rgb="FFC9D6E2"/>
      </right>
      <top style="thin">
        <color rgb="FFC9D6E2"/>
      </top>
      <bottom style="thin">
        <color rgb="FFC9D6E2"/>
      </bottom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16324F"/>
      </left>
      <right style="medium">
        <color rgb="FF16324F"/>
      </right>
      <top style="medium">
        <color rgb="FF16324F"/>
      </top>
      <bottom style="medium">
        <color rgb="FF16324F"/>
      </bottom>
      <diagonal/>
    </border>
    <border>
      <left/>
      <right/>
      <top style="thin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1" fontId="7" fillId="5" borderId="1" xfId="1" applyNumberFormat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14" fontId="11" fillId="4" borderId="1" xfId="1" applyNumberFormat="1" applyFont="1" applyFill="1" applyBorder="1" applyAlignment="1">
      <alignment vertical="center" wrapText="1"/>
    </xf>
    <xf numFmtId="49" fontId="11" fillId="4" borderId="1" xfId="1" applyNumberFormat="1" applyFont="1" applyFill="1" applyBorder="1" applyAlignment="1">
      <alignment vertical="center" wrapText="1"/>
    </xf>
    <xf numFmtId="0" fontId="11" fillId="4" borderId="1" xfId="1" applyFont="1" applyFill="1" applyBorder="1" applyAlignment="1">
      <alignment horizontal="center" vertical="center" wrapText="1"/>
    </xf>
    <xf numFmtId="1" fontId="11" fillId="8" borderId="1" xfId="1" applyNumberFormat="1" applyFont="1" applyFill="1" applyBorder="1" applyAlignment="1">
      <alignment horizontal="right" vertical="center" wrapText="1"/>
    </xf>
    <xf numFmtId="164" fontId="11" fillId="8" borderId="1" xfId="1" applyNumberFormat="1" applyFont="1" applyFill="1" applyBorder="1" applyAlignment="1">
      <alignment horizontal="right" vertical="center" wrapText="1"/>
    </xf>
    <xf numFmtId="0" fontId="5" fillId="9" borderId="5" xfId="1" applyFont="1" applyFill="1" applyBorder="1" applyAlignment="1">
      <alignment horizontal="left" vertical="top"/>
    </xf>
    <xf numFmtId="0" fontId="5" fillId="9" borderId="0" xfId="1" applyFont="1" applyFill="1" applyAlignment="1">
      <alignment horizontal="left" vertical="top"/>
    </xf>
    <xf numFmtId="0" fontId="5" fillId="9" borderId="0" xfId="1" applyFont="1" applyFill="1" applyAlignment="1">
      <alignment horizontal="left" vertical="top" wrapText="1"/>
    </xf>
    <xf numFmtId="0" fontId="9" fillId="6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164" fontId="11" fillId="8" borderId="1" xfId="1" applyNumberFormat="1" applyFont="1" applyFill="1" applyBorder="1" applyAlignment="1">
      <alignment horizontal="center"/>
    </xf>
    <xf numFmtId="3" fontId="11" fillId="8" borderId="1" xfId="1" applyNumberFormat="1" applyFont="1" applyFill="1" applyBorder="1" applyAlignment="1">
      <alignment horizontal="center" vertical="center"/>
    </xf>
    <xf numFmtId="0" fontId="11" fillId="8" borderId="1" xfId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1" fontId="0" fillId="0" borderId="6" xfId="0" applyNumberFormat="1" applyBorder="1"/>
    <xf numFmtId="0" fontId="12" fillId="2" borderId="0" xfId="1" applyFont="1" applyFill="1" applyAlignment="1">
      <alignment vertical="center"/>
    </xf>
    <xf numFmtId="0" fontId="13" fillId="8" borderId="0" xfId="1" applyFont="1" applyFill="1" applyAlignment="1">
      <alignment wrapText="1"/>
    </xf>
    <xf numFmtId="0" fontId="14" fillId="2" borderId="0" xfId="1" applyFont="1" applyFill="1" applyAlignment="1">
      <alignment vertical="center"/>
    </xf>
    <xf numFmtId="0" fontId="2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5" fillId="4" borderId="2" xfId="1" applyFont="1" applyFill="1" applyBorder="1" applyAlignment="1">
      <alignment horizontal="left" vertical="center"/>
    </xf>
    <xf numFmtId="0" fontId="10" fillId="6" borderId="4" xfId="1" applyFont="1" applyFill="1" applyBorder="1" applyAlignment="1">
      <alignment horizontal="left" vertical="center"/>
    </xf>
    <xf numFmtId="0" fontId="9" fillId="6" borderId="0" xfId="1" applyFont="1" applyFill="1"/>
    <xf numFmtId="0" fontId="9" fillId="6" borderId="0" xfId="1" applyFont="1" applyFill="1" applyAlignment="1">
      <alignment vertical="center"/>
    </xf>
    <xf numFmtId="0" fontId="9" fillId="7" borderId="3" xfId="1" applyFont="1" applyFill="1" applyBorder="1" applyAlignment="1">
      <alignment horizontal="left" vertical="center"/>
    </xf>
    <xf numFmtId="0" fontId="9" fillId="2" borderId="0" xfId="1" applyFont="1" applyFill="1" applyAlignment="1">
      <alignment vertical="center"/>
    </xf>
  </cellXfs>
  <cellStyles count="2">
    <cellStyle name="Normal" xfId="0" builtinId="0"/>
    <cellStyle name="Normal 2" xfId="1" xr:uid="{00000000-0005-0000-0000-000006000000}"/>
  </cellStyles>
  <dxfs count="1">
    <dxf>
      <font>
        <b/>
        <color rgb="FFB42318"/>
      </font>
      <fill>
        <patternFill>
          <bgColor rgb="FFFCE8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8253"/>
      <rgbColor rgb="FFC0C0C0"/>
      <rgbColor rgb="FF808080"/>
      <rgbColor rgb="FF9999FF"/>
      <rgbColor rgb="FF993366"/>
      <rgbColor rgb="FFFFF3CD"/>
      <rgbColor rgb="FFDDF3EF"/>
      <rgbColor rgb="FF660066"/>
      <rgbColor rgb="FFFF8080"/>
      <rgbColor rgb="FF0066CC"/>
      <rgbColor rgb="FFC9D6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8"/>
      <rgbColor rgb="FFF7FAFC"/>
      <rgbColor rgb="FFFCE8E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26D82"/>
      <rgbColor rgb="FF969696"/>
      <rgbColor rgb="FF16324F"/>
      <rgbColor rgb="FF2A9D8F"/>
      <rgbColor rgb="FF003300"/>
      <rgbColor rgb="FF333300"/>
      <rgbColor rgb="FFB42318"/>
      <rgbColor rgb="FF993366"/>
      <rgbColor rgb="FF333399"/>
      <rgbColor rgb="FF243B5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showGridLines="0" tabSelected="1" zoomScaleNormal="100" workbookViewId="0">
      <selection activeCell="E11" sqref="E11"/>
    </sheetView>
  </sheetViews>
  <sheetFormatPr baseColWidth="10" defaultColWidth="8.42578125" defaultRowHeight="12.75" x14ac:dyDescent="0.2"/>
  <cols>
    <col min="1" max="1" width="16.85546875" customWidth="1"/>
    <col min="2" max="2" width="15" customWidth="1"/>
    <col min="3" max="3" width="22.42578125" customWidth="1"/>
    <col min="4" max="4" width="25" customWidth="1"/>
    <col min="5" max="5" width="16" customWidth="1"/>
    <col min="6" max="6" width="16.85546875" customWidth="1"/>
    <col min="7" max="7" width="9.85546875" customWidth="1"/>
    <col min="8" max="8" width="14.7109375" customWidth="1"/>
    <col min="9" max="9" width="18" customWidth="1"/>
  </cols>
  <sheetData>
    <row r="1" spans="1:9" ht="31.5" customHeight="1" x14ac:dyDescent="0.2">
      <c r="A1" s="26" t="s">
        <v>0</v>
      </c>
      <c r="B1" s="26"/>
      <c r="C1" s="26"/>
      <c r="D1" s="26"/>
      <c r="E1" s="26"/>
      <c r="F1" s="26"/>
      <c r="H1" s="27" t="s">
        <v>1</v>
      </c>
      <c r="I1" s="27"/>
    </row>
    <row r="2" spans="1:9" ht="27" customHeight="1" x14ac:dyDescent="0.2">
      <c r="A2" s="1" t="s">
        <v>2</v>
      </c>
      <c r="B2" s="28"/>
      <c r="C2" s="28"/>
      <c r="D2" s="28"/>
      <c r="E2" s="28"/>
      <c r="F2" s="28"/>
      <c r="H2" s="2" t="s">
        <v>3</v>
      </c>
      <c r="I2" s="3">
        <f>H15+H23</f>
        <v>0</v>
      </c>
    </row>
    <row r="3" spans="1:9" ht="27" customHeight="1" x14ac:dyDescent="0.2">
      <c r="A3" s="1" t="s">
        <v>4</v>
      </c>
      <c r="B3" s="28"/>
      <c r="C3" s="28"/>
      <c r="D3" s="28"/>
      <c r="E3" s="1" t="s">
        <v>5</v>
      </c>
      <c r="F3" s="4"/>
      <c r="H3" s="2" t="s">
        <v>6</v>
      </c>
      <c r="I3" s="5" t="str">
        <f>IF(I2&gt;Criteris!$A$13,Criteris!$B$13,IF(I2&gt;Criteris!$A$14,Criteris!$B$14,IF(I2&gt;Criteris!$A$15,Criteris!$B$15,IF(I2&gt;Criteris!$A$16,Criteris!$B$16,Criteris!$B$17))))</f>
        <v>Nivell 0</v>
      </c>
    </row>
    <row r="4" spans="1:9" ht="57.75" customHeight="1" x14ac:dyDescent="0.2">
      <c r="A4" s="1" t="s">
        <v>7</v>
      </c>
      <c r="B4" s="28"/>
      <c r="C4" s="28"/>
      <c r="D4" s="28"/>
      <c r="E4" s="1" t="s">
        <v>8</v>
      </c>
      <c r="F4" s="6" t="s">
        <v>9</v>
      </c>
      <c r="H4" s="2" t="s">
        <v>10</v>
      </c>
      <c r="I4" s="3">
        <f>I2-SUMIF(Criteris!$B$13:$B$17,I3,Criteris!$A$13:$A$17)</f>
        <v>0</v>
      </c>
    </row>
    <row r="5" spans="1:9" ht="27.75" customHeight="1" x14ac:dyDescent="0.2">
      <c r="H5" s="2" t="s">
        <v>11</v>
      </c>
      <c r="I5" s="5" t="str">
        <f>F4</f>
        <v>A</v>
      </c>
    </row>
    <row r="6" spans="1:9" ht="4.3499999999999996" customHeight="1" x14ac:dyDescent="0.2"/>
    <row r="7" spans="1:9" ht="24" customHeight="1" x14ac:dyDescent="0.25">
      <c r="A7" s="30" t="s">
        <v>12</v>
      </c>
      <c r="B7" s="30"/>
      <c r="C7" s="30"/>
      <c r="D7" s="30"/>
      <c r="E7" s="30"/>
      <c r="F7" s="30"/>
    </row>
    <row r="8" spans="1:9" ht="8.4499999999999993" customHeight="1" x14ac:dyDescent="0.2">
      <c r="A8" s="31"/>
      <c r="B8" s="31"/>
      <c r="C8" s="31"/>
      <c r="D8" s="31"/>
      <c r="E8" s="31"/>
      <c r="F8" s="31"/>
    </row>
    <row r="9" spans="1:9" ht="24" customHeight="1" x14ac:dyDescent="0.2">
      <c r="A9" s="32" t="s">
        <v>13</v>
      </c>
      <c r="B9" s="32"/>
      <c r="C9" s="32"/>
      <c r="D9" s="32"/>
      <c r="E9" s="32"/>
      <c r="F9" s="32"/>
      <c r="G9" s="32"/>
      <c r="H9" s="32"/>
    </row>
    <row r="10" spans="1:9" ht="37.5" customHeight="1" x14ac:dyDescent="0.2">
      <c r="A10" s="7" t="s">
        <v>14</v>
      </c>
      <c r="B10" s="7" t="s">
        <v>15</v>
      </c>
      <c r="C10" s="7" t="s">
        <v>16</v>
      </c>
      <c r="D10" s="7" t="s">
        <v>17</v>
      </c>
      <c r="E10" s="7" t="s">
        <v>18</v>
      </c>
      <c r="F10" s="7" t="s">
        <v>19</v>
      </c>
      <c r="G10" s="7" t="s">
        <v>20</v>
      </c>
      <c r="H10" s="7" t="s">
        <v>21</v>
      </c>
    </row>
    <row r="11" spans="1:9" ht="15" x14ac:dyDescent="0.2">
      <c r="A11" s="8"/>
      <c r="B11" s="8"/>
      <c r="C11" s="9"/>
      <c r="D11" s="9"/>
      <c r="E11" s="10"/>
      <c r="F11" s="11" t="str">
        <f>IF(OR(A11="",B11=""),"",IF(B11&lt;A11,"",B11-A11+1))</f>
        <v/>
      </c>
      <c r="G11" s="12" t="str">
        <f>IF(OR(E11="",$F$4=""),"",VLOOKUP(E11,Criteris!$A$4:$F$8,MATCH($F$4,Criteris!$A$3:$F$3,0),FALSE()))</f>
        <v/>
      </c>
      <c r="H11" s="11" t="str">
        <f>IF(OR(F11="",G11=""),"",F11*G11)</f>
        <v/>
      </c>
    </row>
    <row r="12" spans="1:9" ht="15" x14ac:dyDescent="0.2">
      <c r="A12" s="8"/>
      <c r="B12" s="8"/>
      <c r="C12" s="9"/>
      <c r="D12" s="9"/>
      <c r="E12" s="10"/>
      <c r="F12" s="11" t="str">
        <f>IF(OR(A12="",B12=""),"",IF(B12&lt;A12,"",B12-A12+1))</f>
        <v/>
      </c>
      <c r="G12" s="12" t="str">
        <f>IF(OR(E12="",$F$4=""),"",VLOOKUP(E12,Criteris!$A$4:$F$8,MATCH($F$4,Criteris!$A$3:$F$3,0),FALSE()))</f>
        <v/>
      </c>
      <c r="H12" s="11" t="str">
        <f>IF(OR(F12="",G12=""),"",F12*G12)</f>
        <v/>
      </c>
    </row>
    <row r="13" spans="1:9" ht="15" x14ac:dyDescent="0.2">
      <c r="A13" s="8"/>
      <c r="B13" s="8"/>
      <c r="C13" s="9"/>
      <c r="D13" s="9"/>
      <c r="E13" s="10"/>
      <c r="F13" s="11" t="str">
        <f>IF(OR(A13="",B13=""),"",IF(B13&lt;A13,"",B13-A13+1))</f>
        <v/>
      </c>
      <c r="G13" s="12" t="str">
        <f>IF(OR(E13="",$F$4=""),"",VLOOKUP(E13,Criteris!$A$4:$F$8,MATCH($F$4,Criteris!$A$3:$F$3,0),FALSE()))</f>
        <v/>
      </c>
      <c r="H13" s="11" t="str">
        <f>IF(OR(F13="",G13=""),"",F13*G13)</f>
        <v/>
      </c>
    </row>
    <row r="14" spans="1:9" ht="15" x14ac:dyDescent="0.2">
      <c r="A14" s="8"/>
      <c r="B14" s="8"/>
      <c r="C14" s="9"/>
      <c r="D14" s="9"/>
      <c r="E14" s="10"/>
      <c r="F14" s="11" t="str">
        <f>IF(OR(A14="",B14=""),"",IF(B14&lt;A14,"",B14-A14+1))</f>
        <v/>
      </c>
      <c r="G14" s="12" t="str">
        <f>IF(OR(E14="",$F$4=""),"",VLOOKUP(E14,Criteris!$A$4:$F$8,MATCH($F$4,Criteris!$A$3:$F$3,0),FALSE()))</f>
        <v/>
      </c>
      <c r="H14" s="11" t="str">
        <f>IF(OR(F14="",G14=""),"",F14*G14)</f>
        <v/>
      </c>
    </row>
    <row r="15" spans="1:9" x14ac:dyDescent="0.2">
      <c r="G15" s="21" t="s">
        <v>22</v>
      </c>
      <c r="H15" s="22">
        <f>SUM(H11:H14)</f>
        <v>0</v>
      </c>
    </row>
    <row r="17" spans="1:9" ht="26.1" customHeight="1" x14ac:dyDescent="0.2">
      <c r="A17" s="32" t="s">
        <v>23</v>
      </c>
      <c r="B17" s="32"/>
      <c r="C17" s="32"/>
      <c r="D17" s="32"/>
      <c r="E17" s="32"/>
      <c r="F17" s="32"/>
      <c r="G17" s="32"/>
      <c r="H17" s="32"/>
    </row>
    <row r="18" spans="1:9" ht="38.1" customHeight="1" x14ac:dyDescent="0.2">
      <c r="A18" s="7" t="s">
        <v>14</v>
      </c>
      <c r="B18" s="7" t="s">
        <v>15</v>
      </c>
      <c r="C18" s="7" t="s">
        <v>24</v>
      </c>
      <c r="D18" s="7" t="s">
        <v>17</v>
      </c>
      <c r="E18" s="7" t="s">
        <v>18</v>
      </c>
      <c r="F18" s="7" t="s">
        <v>19</v>
      </c>
      <c r="G18" s="7" t="s">
        <v>20</v>
      </c>
      <c r="H18" s="7" t="s">
        <v>21</v>
      </c>
    </row>
    <row r="19" spans="1:9" ht="15" x14ac:dyDescent="0.2">
      <c r="A19" s="8"/>
      <c r="B19" s="8"/>
      <c r="C19" s="9"/>
      <c r="D19" s="9"/>
      <c r="E19" s="10"/>
      <c r="F19" s="11" t="str">
        <f>IF(OR(A19="",B19=""),"",IF(B19&lt;A19,"",B19-A19+1))</f>
        <v/>
      </c>
      <c r="G19" s="12" t="str">
        <f>IF(OR(E19="",$F$4=""),"",VLOOKUP(E19,Criteris!$A$4:$F$8,MATCH($F$4,Criteris!$A$3:$F$3,0),FALSE()))</f>
        <v/>
      </c>
      <c r="H19" s="11" t="str">
        <f>IF(OR(F19="",G19=""),"",F19*G19)</f>
        <v/>
      </c>
    </row>
    <row r="20" spans="1:9" ht="15" x14ac:dyDescent="0.2">
      <c r="A20" s="8"/>
      <c r="B20" s="8"/>
      <c r="C20" s="9"/>
      <c r="D20" s="9"/>
      <c r="E20" s="10"/>
      <c r="F20" s="11" t="str">
        <f>IF(OR(A20="",B20=""),"",IF(B20&lt;A20,"",B20-A20+1))</f>
        <v/>
      </c>
      <c r="G20" s="12" t="str">
        <f>IF(OR(E20="",$F$4=""),"",VLOOKUP(E20,Criteris!$A$4:$F$8,MATCH($F$4,Criteris!$A$3:$F$3,0),FALSE()))</f>
        <v/>
      </c>
      <c r="H20" s="11" t="str">
        <f>IF(OR(F20="",G20=""),"",F20*G20)</f>
        <v/>
      </c>
    </row>
    <row r="21" spans="1:9" ht="15" x14ac:dyDescent="0.2">
      <c r="A21" s="8"/>
      <c r="B21" s="8"/>
      <c r="C21" s="9"/>
      <c r="D21" s="9"/>
      <c r="E21" s="10"/>
      <c r="F21" s="11" t="str">
        <f>IF(OR(A21="",B21=""),"",IF(B21&lt;A21,"",B21-A21+1))</f>
        <v/>
      </c>
      <c r="G21" s="12" t="str">
        <f>IF(OR(E21="",$F$4=""),"",VLOOKUP(E21,Criteris!$A$4:$F$8,MATCH($F$4,Criteris!$A$3:$F$3,0),FALSE()))</f>
        <v/>
      </c>
      <c r="H21" s="11" t="str">
        <f>IF(OR(F21="",G21=""),"",F21*G21)</f>
        <v/>
      </c>
    </row>
    <row r="22" spans="1:9" ht="15" x14ac:dyDescent="0.2">
      <c r="A22" s="8"/>
      <c r="B22" s="8"/>
      <c r="C22" s="9"/>
      <c r="D22" s="9"/>
      <c r="E22" s="10"/>
      <c r="F22" s="11" t="str">
        <f>IF(OR(A22="",B22=""),"",IF(B22&lt;A22,"",B22-A22+1))</f>
        <v/>
      </c>
      <c r="G22" s="12" t="str">
        <f>IF(OR(E22="",$F$4=""),"",VLOOKUP(E22,Criteris!$A$4:$F$8,MATCH($F$4,Criteris!$A$3:$F$3,0),FALSE()))</f>
        <v/>
      </c>
      <c r="H22" s="11" t="str">
        <f>IF(OR(F22="",G22=""),"",F22*G22)</f>
        <v/>
      </c>
    </row>
    <row r="23" spans="1:9" x14ac:dyDescent="0.2">
      <c r="G23" s="21" t="s">
        <v>22</v>
      </c>
      <c r="H23" s="22">
        <f>SUM(H19:H22)</f>
        <v>0</v>
      </c>
    </row>
    <row r="25" spans="1:9" ht="15" x14ac:dyDescent="0.2">
      <c r="A25" s="33" t="s">
        <v>25</v>
      </c>
      <c r="B25" s="33"/>
      <c r="C25" s="33"/>
      <c r="D25" s="33"/>
      <c r="E25" s="33"/>
      <c r="F25" s="33"/>
      <c r="G25" s="33"/>
      <c r="H25" s="33"/>
      <c r="I25" s="33"/>
    </row>
    <row r="26" spans="1:9" x14ac:dyDescent="0.2">
      <c r="A26" s="29" t="s">
        <v>26</v>
      </c>
      <c r="B26" s="29"/>
      <c r="C26" s="29"/>
      <c r="F26" s="29" t="s">
        <v>27</v>
      </c>
      <c r="G26" s="29"/>
      <c r="H26" s="29"/>
      <c r="I26" s="29"/>
    </row>
    <row r="27" spans="1:9" ht="12.75" customHeight="1" x14ac:dyDescent="0.2">
      <c r="A27" s="13" t="s">
        <v>28</v>
      </c>
      <c r="B27" s="14"/>
      <c r="C27" s="14"/>
      <c r="D27" s="14"/>
      <c r="F27" s="13" t="s">
        <v>28</v>
      </c>
      <c r="G27" s="14"/>
      <c r="H27" s="14"/>
      <c r="I27" s="14"/>
    </row>
    <row r="28" spans="1:9" x14ac:dyDescent="0.2">
      <c r="A28" s="15"/>
      <c r="B28" s="15"/>
      <c r="C28" s="15"/>
      <c r="D28" s="15"/>
      <c r="F28" s="15"/>
      <c r="G28" s="15"/>
      <c r="H28" s="15"/>
      <c r="I28" s="15"/>
    </row>
    <row r="29" spans="1:9" x14ac:dyDescent="0.2">
      <c r="D29" s="15"/>
    </row>
  </sheetData>
  <mergeCells count="12">
    <mergeCell ref="A26:C26"/>
    <mergeCell ref="F26:I26"/>
    <mergeCell ref="A7:F7"/>
    <mergeCell ref="A8:F8"/>
    <mergeCell ref="A9:H9"/>
    <mergeCell ref="A17:H17"/>
    <mergeCell ref="A25:I25"/>
    <mergeCell ref="A1:F1"/>
    <mergeCell ref="H1:I1"/>
    <mergeCell ref="B2:F2"/>
    <mergeCell ref="B3:D3"/>
    <mergeCell ref="B4:D4"/>
  </mergeCells>
  <conditionalFormatting sqref="B11:D14 B19:D22">
    <cfRule type="expression" dxfId="0" priority="2">
      <formula>AND($A11&lt;&gt;"",$B11&lt;&gt;"",$B11&lt;$A11)</formula>
    </cfRule>
  </conditionalFormatting>
  <dataValidations count="2">
    <dataValidation type="list" sqref="F4 E11:E14 E19:E22" xr:uid="{00000000-0002-0000-0000-000000000000}">
      <formula1>"A,B,C,D,E"</formula1>
      <formula2>0</formula2>
    </dataValidation>
    <dataValidation type="list" operator="equal" showErrorMessage="1" sqref="C11:C14" xr:uid="{00000000-0002-0000-0000-000001000000}">
      <formula1>"Servei actiu,Excedència forçosa laboral,Excedència voluntària per raó de violència de gènere,Excedència per cura de familiars,Excedència per raó de violència terrorista,Fi temporada FD,Excedència voluntària especial"</formula1>
      <formula2>0</formula2>
    </dataValidation>
  </dataValidations>
  <printOptions horizontalCentered="1"/>
  <pageMargins left="0.25" right="0.25" top="0.45" bottom="0.61666666666666703" header="0.511811023622047" footer="0.45"/>
  <pageSetup paperSize="9" fitToHeight="0" orientation="landscape" horizontalDpi="300" verticalDpi="300"/>
  <headerFooter>
    <oddFooter>&amp;R&amp;"Times New Roman,Normal"&amp;12&amp;P/&amp;N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8"/>
  <sheetViews>
    <sheetView showGridLines="0" zoomScaleNormal="100" workbookViewId="0">
      <selection activeCell="A10" sqref="A10"/>
    </sheetView>
  </sheetViews>
  <sheetFormatPr baseColWidth="10" defaultColWidth="8.42578125" defaultRowHeight="12.75" x14ac:dyDescent="0.2"/>
  <cols>
    <col min="1" max="1" width="24.85546875" customWidth="1"/>
    <col min="2" max="2" width="15.5703125" customWidth="1"/>
    <col min="3" max="3" width="13.85546875" customWidth="1"/>
    <col min="4" max="5" width="12" customWidth="1"/>
    <col min="6" max="6" width="14" customWidth="1"/>
  </cols>
  <sheetData>
    <row r="1" spans="1:6" ht="30.75" customHeight="1" x14ac:dyDescent="0.2">
      <c r="A1" s="23" t="s">
        <v>29</v>
      </c>
      <c r="B1" s="23"/>
      <c r="C1" s="23"/>
      <c r="D1" s="23"/>
      <c r="E1" s="23"/>
      <c r="F1" s="23"/>
    </row>
    <row r="3" spans="1:6" ht="51.75" customHeight="1" x14ac:dyDescent="0.2">
      <c r="A3" s="16" t="s">
        <v>30</v>
      </c>
      <c r="B3" s="16" t="s">
        <v>9</v>
      </c>
      <c r="C3" s="16" t="s">
        <v>31</v>
      </c>
      <c r="D3" s="16" t="s">
        <v>32</v>
      </c>
      <c r="E3" s="16" t="s">
        <v>33</v>
      </c>
      <c r="F3" s="16" t="s">
        <v>34</v>
      </c>
    </row>
    <row r="4" spans="1:6" ht="15" x14ac:dyDescent="0.25">
      <c r="A4" s="17" t="s">
        <v>9</v>
      </c>
      <c r="B4" s="18">
        <v>1</v>
      </c>
      <c r="C4" s="18">
        <v>1</v>
      </c>
      <c r="D4" s="18">
        <v>1</v>
      </c>
      <c r="E4" s="18">
        <v>1</v>
      </c>
      <c r="F4" s="18">
        <v>1</v>
      </c>
    </row>
    <row r="5" spans="1:6" ht="15" x14ac:dyDescent="0.25">
      <c r="A5" s="17" t="s">
        <v>31</v>
      </c>
      <c r="B5" s="18">
        <v>0.6</v>
      </c>
      <c r="C5" s="18">
        <v>1</v>
      </c>
      <c r="D5" s="18">
        <v>1</v>
      </c>
      <c r="E5" s="18">
        <v>1</v>
      </c>
      <c r="F5" s="18">
        <v>1</v>
      </c>
    </row>
    <row r="6" spans="1:6" ht="15" x14ac:dyDescent="0.25">
      <c r="A6" s="17" t="s">
        <v>32</v>
      </c>
      <c r="B6" s="18">
        <v>0.5</v>
      </c>
      <c r="C6" s="18">
        <v>0.6</v>
      </c>
      <c r="D6" s="18">
        <v>1</v>
      </c>
      <c r="E6" s="18">
        <v>1</v>
      </c>
      <c r="F6" s="18">
        <v>1</v>
      </c>
    </row>
    <row r="7" spans="1:6" ht="15" x14ac:dyDescent="0.25">
      <c r="A7" s="17" t="s">
        <v>33</v>
      </c>
      <c r="B7" s="18">
        <v>0.4</v>
      </c>
      <c r="C7" s="18">
        <v>0.5</v>
      </c>
      <c r="D7" s="18">
        <v>0.6</v>
      </c>
      <c r="E7" s="18">
        <v>1</v>
      </c>
      <c r="F7" s="18">
        <v>1</v>
      </c>
    </row>
    <row r="8" spans="1:6" ht="15" x14ac:dyDescent="0.25">
      <c r="A8" s="17" t="s">
        <v>34</v>
      </c>
      <c r="B8" s="18">
        <v>0.3</v>
      </c>
      <c r="C8" s="18">
        <v>0.4</v>
      </c>
      <c r="D8" s="18">
        <v>0.5</v>
      </c>
      <c r="E8" s="18">
        <v>1</v>
      </c>
      <c r="F8" s="18">
        <v>1</v>
      </c>
    </row>
    <row r="9" spans="1:6" ht="28.5" customHeight="1" x14ac:dyDescent="0.2">
      <c r="A9" s="24" t="s">
        <v>35</v>
      </c>
      <c r="B9" s="24"/>
      <c r="C9" s="24"/>
      <c r="D9" s="24"/>
      <c r="E9" s="24"/>
      <c r="F9" s="24"/>
    </row>
    <row r="11" spans="1:6" ht="22.5" customHeight="1" x14ac:dyDescent="0.2">
      <c r="A11" s="25" t="s">
        <v>36</v>
      </c>
      <c r="B11" s="25"/>
      <c r="C11" s="25"/>
      <c r="D11" s="25"/>
      <c r="E11" s="25"/>
      <c r="F11" s="25"/>
    </row>
    <row r="12" spans="1:6" ht="33.75" customHeight="1" x14ac:dyDescent="0.2">
      <c r="A12" s="16" t="s">
        <v>37</v>
      </c>
      <c r="B12" s="16" t="s">
        <v>38</v>
      </c>
    </row>
    <row r="13" spans="1:6" ht="15" x14ac:dyDescent="0.2">
      <c r="A13" s="19">
        <v>7300</v>
      </c>
      <c r="B13" s="20" t="s">
        <v>39</v>
      </c>
    </row>
    <row r="14" spans="1:6" ht="15" x14ac:dyDescent="0.2">
      <c r="A14" s="19">
        <v>5475</v>
      </c>
      <c r="B14" s="20" t="s">
        <v>40</v>
      </c>
    </row>
    <row r="15" spans="1:6" ht="15" x14ac:dyDescent="0.2">
      <c r="A15" s="19">
        <v>3650</v>
      </c>
      <c r="B15" s="20" t="s">
        <v>41</v>
      </c>
    </row>
    <row r="16" spans="1:6" ht="15" x14ac:dyDescent="0.2">
      <c r="A16" s="19">
        <v>1825</v>
      </c>
      <c r="B16" s="20" t="s">
        <v>42</v>
      </c>
    </row>
    <row r="17" spans="1:2" ht="15" x14ac:dyDescent="0.2">
      <c r="A17" s="19">
        <v>0</v>
      </c>
      <c r="B17" s="20" t="s">
        <v>43</v>
      </c>
    </row>
    <row r="18" spans="1:2" ht="20.25" customHeight="1" x14ac:dyDescent="0.2"/>
  </sheetData>
  <mergeCells count="3">
    <mergeCell ref="A1:F1"/>
    <mergeCell ref="A9:F9"/>
    <mergeCell ref="A11:F11"/>
  </mergeCells>
  <printOptions horizontalCentered="1"/>
  <pageMargins left="0.35" right="0.35" top="0.5" bottom="0.5" header="0.511811023622047" footer="0.511811023622047"/>
  <pageSetup paperSize="9" fitToHeight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D0418311B65240B80D723A579500EC" ma:contentTypeVersion="23" ma:contentTypeDescription="Crea un document nou" ma:contentTypeScope="" ma:versionID="558d4ee43197250e7ebdb0661d4cdb72">
  <xsd:schema xmlns:xsd="http://www.w3.org/2001/XMLSchema" xmlns:xs="http://www.w3.org/2001/XMLSchema" xmlns:p="http://schemas.microsoft.com/office/2006/metadata/properties" xmlns:ns2="6c23854b-6a56-468b-99b0-dffa9c2bd834" xmlns:ns3="a3da3783-03a6-445b-a290-3e4854ec63f8" xmlns:ns4="http://schemas.microsoft.com/sharepoint/v4" targetNamespace="http://schemas.microsoft.com/office/2006/metadata/properties" ma:root="true" ma:fieldsID="455225ef13821f2f431b370f5ef9591a" ns2:_="" ns3:_="" ns4:_="">
    <xsd:import namespace="6c23854b-6a56-468b-99b0-dffa9c2bd834"/>
    <xsd:import namespace="a3da3783-03a6-445b-a290-3e4854ec63f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  <xsd:element ref="ns3:MediaServiceLocation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3854b-6a56-468b-99b0-dffa9c2bd83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e3291a55-2893-4553-867a-91c0b914e26b}" ma:internalName="TaxCatchAll" ma:readOnly="false" ma:showField="CatchAllData" ma:web="6c23854b-6a56-468b-99b0-dffa9c2bd8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a3783-03a6-445b-a290-3e4854ec63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da3783-03a6-445b-a290-3e4854ec63f8">
      <Terms xmlns="http://schemas.microsoft.com/office/infopath/2007/PartnerControls"/>
    </lcf76f155ced4ddcb4097134ff3c332f>
    <IconOverlay xmlns="http://schemas.microsoft.com/sharepoint/v4" xsi:nil="true"/>
    <TaxCatchAll xmlns="6c23854b-6a56-468b-99b0-dffa9c2bd834" xsi:nil="true"/>
    <_dlc_DocId xmlns="6c23854b-6a56-468b-99b0-dffa9c2bd834">MKV5YWE6PWAN-2082691353-1758449</_dlc_DocId>
    <_dlc_DocIdUrl xmlns="6c23854b-6a56-468b-99b0-dffa9c2bd834">
      <Url>https://caib.sharepoint.com/sites/ARXIUS-DGFUN/_layouts/15/DocIdRedir.aspx?ID=MKV5YWE6PWAN-2082691353-1758449</Url>
      <Description>MKV5YWE6PWAN-2082691353-1758449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AC5286-2928-462E-B73E-7248B3D95FC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D90FB59-5696-4C6E-9BE6-4ED8899706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23854b-6a56-468b-99b0-dffa9c2bd834"/>
    <ds:schemaRef ds:uri="a3da3783-03a6-445b-a290-3e4854ec63f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90A92D-F15C-4CFC-937C-E8BCD699799A}">
  <ds:schemaRefs>
    <ds:schemaRef ds:uri="http://schemas.microsoft.com/office/2006/metadata/properties"/>
    <ds:schemaRef ds:uri="http://schemas.microsoft.com/office/infopath/2007/PartnerControls"/>
    <ds:schemaRef ds:uri="a3da3783-03a6-445b-a290-3e4854ec63f8"/>
    <ds:schemaRef ds:uri="http://schemas.microsoft.com/sharepoint/v4"/>
    <ds:schemaRef ds:uri="6c23854b-6a56-468b-99b0-dffa9c2bd834"/>
  </ds:schemaRefs>
</ds:datastoreItem>
</file>

<file path=customXml/itemProps4.xml><?xml version="1.0" encoding="utf-8"?>
<ds:datastoreItem xmlns:ds="http://schemas.openxmlformats.org/officeDocument/2006/customXml" ds:itemID="{609EAA29-17E3-435F-AF99-554BFE2A2A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Annex Instrucció</vt:lpstr>
      <vt:lpstr>Criteris</vt:lpstr>
      <vt:lpstr>'Annex Instrucció'!Área_de_impresión</vt:lpstr>
      <vt:lpstr>Criteris!Área_de_impresión</vt:lpstr>
      <vt:lpstr>'Annex Instrucció'!Print_Area_0_0</vt:lpstr>
      <vt:lpstr>'Annex Instrucció'!Títulos_a_imprimir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Patricia Mesquida Verwilst</cp:lastModifiedBy>
  <cp:revision>34</cp:revision>
  <dcterms:created xsi:type="dcterms:W3CDTF">2026-07-15T12:08:09Z</dcterms:created>
  <dcterms:modified xsi:type="dcterms:W3CDTF">2026-07-24T07:17:12Z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0x010100EAD0418311B65240B80D723A579500EC</vt:lpwstr>
  </property>
  <property fmtid="{D5CDD505-2E9C-101B-9397-08002B2CF9AE}" pid="3" name="MediaServiceImageTags">
    <vt:lpwstr/>
  </property>
  <property fmtid="{D5CDD505-2E9C-101B-9397-08002B2CF9AE}" pid="4" name="_dlc_DocIdItemGuid">
    <vt:lpwstr>4812eba9-3cc8-4bb2-b2fe-283ddcd04df7</vt:lpwstr>
  </property>
</Properties>
</file>