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structura finançament" sheetId="1" r:id="rId1"/>
    <sheet name="Detall finançament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58" i="1"/>
  <c r="F58"/>
  <c r="G58"/>
  <c r="H58"/>
  <c r="D58"/>
  <c r="E56"/>
  <c r="F56"/>
  <c r="G56"/>
  <c r="H56"/>
  <c r="D56"/>
  <c r="E48"/>
  <c r="F48"/>
  <c r="G48"/>
  <c r="H48"/>
  <c r="D48"/>
  <c r="E43"/>
  <c r="F43"/>
  <c r="G43"/>
  <c r="H43"/>
  <c r="D43"/>
  <c r="E39"/>
  <c r="F39"/>
  <c r="G39"/>
  <c r="H39"/>
  <c r="D39"/>
  <c r="E30"/>
  <c r="E29" s="1"/>
  <c r="F30"/>
  <c r="F29" s="1"/>
  <c r="G30"/>
  <c r="G29" s="1"/>
  <c r="H30"/>
  <c r="H29" s="1"/>
  <c r="D30"/>
  <c r="E14"/>
  <c r="F14"/>
  <c r="G14"/>
  <c r="H14"/>
  <c r="D14"/>
  <c r="E11"/>
  <c r="F11"/>
  <c r="D11"/>
  <c r="E4"/>
  <c r="F4"/>
  <c r="G4"/>
  <c r="H4"/>
  <c r="D4"/>
  <c r="D29" l="1"/>
</calcChain>
</file>

<file path=xl/sharedStrings.xml><?xml version="1.0" encoding="utf-8"?>
<sst xmlns="http://schemas.openxmlformats.org/spreadsheetml/2006/main" count="152" uniqueCount="110">
  <si>
    <t>CONSOLIDAT</t>
  </si>
  <si>
    <t>Estructura econòmica</t>
  </si>
  <si>
    <t>Liquidat</t>
  </si>
  <si>
    <t>Homogeneitzat</t>
  </si>
  <si>
    <t>AGIB</t>
  </si>
  <si>
    <t>SSIB</t>
  </si>
  <si>
    <t>Total</t>
  </si>
  <si>
    <t>Transf. internes</t>
  </si>
  <si>
    <t>Ajusts hom.</t>
  </si>
  <si>
    <t>1.- Rendiment dels tributs cedists</t>
  </si>
  <si>
    <t>110.__.- Impost general sobre successions i donacions</t>
  </si>
  <si>
    <t>111.__.- Impost extraordinari sobre el patrimoni de les persones físiques</t>
  </si>
  <si>
    <t>200.__.- Impost sobre transmissions "inter-vius"</t>
  </si>
  <si>
    <t>201.__.- Impost sobre actes jurídics documentats</t>
  </si>
  <si>
    <t>220.06.- Impost especial sobre determinats mitjans de transport</t>
  </si>
  <si>
    <t>220.08.- Impost especial sobre la venda minorista de determinats hidrocarburs, tram autonòmic</t>
  </si>
  <si>
    <t>2.- Rendiment dels tributs pròpis</t>
  </si>
  <si>
    <t>220.10.- Imposts sobre estades en empreses turístiques d'allotjament</t>
  </si>
  <si>
    <t>283.__.- Cànon de sanejament d'aigües</t>
  </si>
  <si>
    <t>3.- Taxes, ingressos pròpis/afectes als serveis transferits i altres ingressos</t>
  </si>
  <si>
    <t>300.__.- Taxes de joc</t>
  </si>
  <si>
    <t>302.__.- Taxes per direcció i inspecció d'obres</t>
  </si>
  <si>
    <t>303.__.- Taxes acadèmiques, drets de matrícula, expedició de títols i altres similars</t>
  </si>
  <si>
    <t>309.__.- Altres taxes</t>
  </si>
  <si>
    <t>31_.__.- Preus públics</t>
  </si>
  <si>
    <t>32_.__.- Altres ingressos procedents de la prestació de serveis</t>
  </si>
  <si>
    <t>33_.__.- Venda de béns</t>
  </si>
  <si>
    <t>38_.__.- Reintegraments d'operacions corrents</t>
  </si>
  <si>
    <t>39_.__.- Altres ingressos</t>
  </si>
  <si>
    <t>51_.__.- Interessos de bestretes i préstecs concedits</t>
  </si>
  <si>
    <t>52_.__.- Interessos de dipòsits</t>
  </si>
  <si>
    <t>55_.__.- Productes de concessions i aprofitaments especials</t>
  </si>
  <si>
    <t>6__.__.- Alienació d'inversions reals</t>
  </si>
  <si>
    <t>8__.__.- Actius financers</t>
  </si>
  <si>
    <t>4.- Finançament autonòmic</t>
  </si>
  <si>
    <t>Bestretes a compta de l'exercici n</t>
  </si>
  <si>
    <t>100.00.- Tarifa autonòmica de l'IRPF</t>
  </si>
  <si>
    <t>210.00.- Impost sobre el valor afegit</t>
  </si>
  <si>
    <t>220.01.- Impost especial sobre la cervesa</t>
  </si>
  <si>
    <t>220.03.- Impost especial sobre l'alcohol i begudes derivades</t>
  </si>
  <si>
    <t>220.04.- Impost especial sobre les labors del tabac</t>
  </si>
  <si>
    <t>220.05.- Impost especial sobre els hidrocarburs</t>
  </si>
  <si>
    <t>220.07.- Impost especial sobre productes intermedis</t>
  </si>
  <si>
    <t>220.09.- Impost especial sobre l'electricitat</t>
  </si>
  <si>
    <t>Fons complementaris/addicionals</t>
  </si>
  <si>
    <t>400.__.- Fons de suficiència</t>
  </si>
  <si>
    <t>400.__.- Fons complementari finançament sanitat</t>
  </si>
  <si>
    <t>400.__.- Fons complementari compensació insularitat</t>
  </si>
  <si>
    <t>Liquidació de l'exercici (n-2)/altres</t>
  </si>
  <si>
    <t>400.__.- Impost cedits</t>
  </si>
  <si>
    <t>400.__.- Impost cedits, cancel·lació BAC (n-2)</t>
  </si>
  <si>
    <t>400.__.- Fons de garantía finançament sanitat</t>
  </si>
  <si>
    <t>5.- Aportacions alíenes</t>
  </si>
  <si>
    <t>40_.__/70_.__.- De l'Estat (&lt;&gt; finançament autonòmic)</t>
  </si>
  <si>
    <t>44_.__/74_.__.- D'empreses públiques i d'altres ens públicas de la CAIB</t>
  </si>
  <si>
    <t>45_.__/75_.__.- De comunitats autònomes</t>
  </si>
  <si>
    <t>46_.__/76_.__.- De corporacions locals</t>
  </si>
  <si>
    <t>47_.__/77_.__.- D'empreses privades</t>
  </si>
  <si>
    <t>48_.__/78_.__.- De famílies i institucions</t>
  </si>
  <si>
    <t>49_.__/79_.__.- De l'exterior</t>
  </si>
  <si>
    <t>6.- Finançament aliè (deute/préstecs)</t>
  </si>
  <si>
    <t>91_.__.- Préstecs rebuts en euros</t>
  </si>
  <si>
    <t>FINANÇAMENT AUTONÒMIC</t>
  </si>
  <si>
    <t>Concepte</t>
  </si>
  <si>
    <t>Drets reconeguts</t>
  </si>
  <si>
    <t>Ajusts</t>
  </si>
  <si>
    <t>10000.- TA IRPF</t>
  </si>
  <si>
    <t>TA IRPF BAC 98%</t>
  </si>
  <si>
    <t>Liquidació (n-2)</t>
  </si>
  <si>
    <t>21000.- IVA</t>
  </si>
  <si>
    <t>IVA BAC 98%</t>
  </si>
  <si>
    <t>220.__.- Imposts especials cedits</t>
  </si>
  <si>
    <t>22001.- IE Cervesa</t>
  </si>
  <si>
    <t>IE cervesa BAC 98%</t>
  </si>
  <si>
    <t>22003.- IE alcohol/begudes derivades</t>
  </si>
  <si>
    <t>IE alcohol/begudes derivades BAC 98%</t>
  </si>
  <si>
    <t>22004.- IE labors del tabac</t>
  </si>
  <si>
    <t>IE labors del tabac BAC 98%</t>
  </si>
  <si>
    <t>22005.- IE hidrocarburs</t>
  </si>
  <si>
    <t>IE hidrocarburs BAC 98%</t>
  </si>
  <si>
    <t>22007.- IE productes intermedis</t>
  </si>
  <si>
    <t>IE productes intermedis BAC 98%</t>
  </si>
  <si>
    <t>22009.- IE electricitat</t>
  </si>
  <si>
    <t>IE electricitat BAC 98%</t>
  </si>
  <si>
    <t>40000.- De l'Administració General</t>
  </si>
  <si>
    <t>Fons de suficiència</t>
  </si>
  <si>
    <t>Fons complementari finançament sanitat</t>
  </si>
  <si>
    <t>Fons complementari compensació insularitat</t>
  </si>
  <si>
    <t>BAC recursos nou sistema finançament</t>
  </si>
  <si>
    <t>Compensació supresió gravàmen IP</t>
  </si>
  <si>
    <t>Liquidació (n-2), fons de suficiència</t>
  </si>
  <si>
    <t>Liquidació (n-2), garantia finançament sanitat</t>
  </si>
  <si>
    <t>Total finançament autonòmic</t>
  </si>
  <si>
    <t>TA IRPF BAC addicional 4%</t>
  </si>
  <si>
    <t>Liquidació (n-2), cancel·lació BAC addicional 2%</t>
  </si>
  <si>
    <t>IVA BAC addicional 4%</t>
  </si>
  <si>
    <t>IE cervesa BAC addicional 4%</t>
  </si>
  <si>
    <t>IE labors del tabac BAC addicional 4%</t>
  </si>
  <si>
    <t>IE hidrocarburs BAC addicional 4%</t>
  </si>
  <si>
    <t>IE productes intermedis BAC addicional 4%</t>
  </si>
  <si>
    <t>IE alcohol/begudes derivades BAC addicional 4%</t>
  </si>
  <si>
    <t>IE electricitat BAC addicional 4%</t>
  </si>
  <si>
    <t>PP.GG. DE LA COMUNITAT AUTÒNOMA ILLES BALEARS 2007. ADMINISTRACIÓ GENERAL I OOAA</t>
  </si>
  <si>
    <t>impost cedits</t>
  </si>
  <si>
    <t>impost cedits, cancel·lació BAC (n-2)</t>
  </si>
  <si>
    <t>AJUSTS ESTRUCTURA ECONÒMICA</t>
  </si>
  <si>
    <t>AJUSTA ESTRUCTURA FINANÇAMENT</t>
  </si>
  <si>
    <t>PP.GG. DE LA COMUNITAT AUTÒNOMA ILLES BALEARS 2007. SECTOR PÚBLIC ADMINISTRATIU CONSOLIDAT</t>
  </si>
  <si>
    <t>ESTRUCTURA FINANÇAMENT</t>
  </si>
  <si>
    <t>DRETS RECONEGUTS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</si>
</sst>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4" fontId="2" fillId="4" borderId="2" xfId="0" applyNumberFormat="1" applyFont="1" applyFill="1" applyBorder="1"/>
    <xf numFmtId="0" fontId="3" fillId="0" borderId="2" xfId="0" applyFont="1" applyBorder="1" applyAlignment="1">
      <alignment horizontal="left" indent="1"/>
    </xf>
    <xf numFmtId="4" fontId="3" fillId="0" borderId="2" xfId="0" applyNumberFormat="1" applyFont="1" applyBorder="1"/>
    <xf numFmtId="0" fontId="3" fillId="5" borderId="3" xfId="0" applyFont="1" applyFill="1" applyBorder="1" applyAlignment="1">
      <alignment horizontal="left" indent="1"/>
    </xf>
    <xf numFmtId="4" fontId="3" fillId="5" borderId="3" xfId="0" applyNumberFormat="1" applyFont="1" applyFill="1" applyBorder="1"/>
    <xf numFmtId="4" fontId="3" fillId="0" borderId="4" xfId="0" applyNumberFormat="1" applyFont="1" applyBorder="1"/>
    <xf numFmtId="4" fontId="3" fillId="0" borderId="0" xfId="0" applyNumberFormat="1" applyFont="1" applyBorder="1"/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0" fontId="3" fillId="0" borderId="0" xfId="0" applyFont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left" indent="1"/>
    </xf>
    <xf numFmtId="4" fontId="3" fillId="0" borderId="2" xfId="0" applyNumberFormat="1" applyFont="1" applyBorder="1" applyAlignment="1">
      <alignment horizontal="left" indent="2"/>
    </xf>
    <xf numFmtId="4" fontId="3" fillId="0" borderId="0" xfId="0" applyNumberFormat="1" applyFont="1"/>
    <xf numFmtId="4" fontId="3" fillId="6" borderId="2" xfId="0" applyNumberFormat="1" applyFont="1" applyFill="1" applyBorder="1"/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showZeros="0" tabSelected="1" workbookViewId="0">
      <selection activeCell="A2" sqref="A2"/>
    </sheetView>
  </sheetViews>
  <sheetFormatPr baseColWidth="10" defaultRowHeight="12"/>
  <cols>
    <col min="1" max="1" width="40.7109375" style="14" customWidth="1"/>
    <col min="2" max="8" width="13.7109375" style="14" customWidth="1"/>
    <col min="9" max="16384" width="11.42578125" style="14"/>
  </cols>
  <sheetData>
    <row r="1" spans="1:8" ht="12.75" thickBot="1">
      <c r="A1" s="23" t="s">
        <v>107</v>
      </c>
      <c r="B1" s="24"/>
      <c r="C1" s="24"/>
      <c r="D1" s="24"/>
      <c r="E1" s="24"/>
      <c r="F1" s="24"/>
      <c r="G1" s="24"/>
      <c r="H1" s="25"/>
    </row>
    <row r="2" spans="1:8" ht="12.75" thickBot="1">
      <c r="A2" s="1" t="s">
        <v>108</v>
      </c>
      <c r="B2" s="21" t="s">
        <v>0</v>
      </c>
      <c r="C2" s="21"/>
      <c r="D2" s="21" t="s">
        <v>109</v>
      </c>
      <c r="E2" s="21"/>
      <c r="F2" s="21"/>
      <c r="G2" s="21"/>
      <c r="H2" s="21"/>
    </row>
    <row r="3" spans="1:8" ht="12.75" thickBo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>
      <c r="A4" s="4" t="s">
        <v>9</v>
      </c>
      <c r="B4" s="5">
        <v>840298926.29999983</v>
      </c>
      <c r="C4" s="5">
        <v>840298926.29999983</v>
      </c>
      <c r="D4" s="5">
        <f>SUM(D5:D10)</f>
        <v>840298926.29999983</v>
      </c>
      <c r="E4" s="5">
        <f t="shared" ref="E4:H4" si="0">SUM(E5:E10)</f>
        <v>0</v>
      </c>
      <c r="F4" s="5">
        <f t="shared" si="0"/>
        <v>840298926.29999983</v>
      </c>
      <c r="G4" s="5">
        <f t="shared" si="0"/>
        <v>0</v>
      </c>
      <c r="H4" s="5">
        <f t="shared" si="0"/>
        <v>0</v>
      </c>
    </row>
    <row r="5" spans="1:8">
      <c r="A5" s="6" t="s">
        <v>10</v>
      </c>
      <c r="B5" s="7">
        <v>90973227.189999998</v>
      </c>
      <c r="C5" s="7">
        <v>90973227.189999998</v>
      </c>
      <c r="D5" s="7">
        <v>90973227.189999998</v>
      </c>
      <c r="E5" s="7"/>
      <c r="F5" s="7">
        <v>90973227.189999998</v>
      </c>
      <c r="G5" s="7"/>
      <c r="H5" s="7"/>
    </row>
    <row r="6" spans="1:8">
      <c r="A6" s="6" t="s">
        <v>11</v>
      </c>
      <c r="B6" s="7">
        <v>49179582.770000003</v>
      </c>
      <c r="C6" s="7">
        <v>49179582.770000003</v>
      </c>
      <c r="D6" s="7">
        <v>49179582.770000003</v>
      </c>
      <c r="E6" s="7"/>
      <c r="F6" s="7">
        <v>49179582.770000003</v>
      </c>
      <c r="G6" s="7"/>
      <c r="H6" s="7"/>
    </row>
    <row r="7" spans="1:8">
      <c r="A7" s="6" t="s">
        <v>12</v>
      </c>
      <c r="B7" s="7">
        <v>377264535.47999996</v>
      </c>
      <c r="C7" s="7">
        <v>377264535.47999996</v>
      </c>
      <c r="D7" s="7">
        <v>377264535.47999996</v>
      </c>
      <c r="E7" s="7"/>
      <c r="F7" s="7">
        <v>377264535.47999996</v>
      </c>
      <c r="G7" s="7"/>
      <c r="H7" s="7"/>
    </row>
    <row r="8" spans="1:8">
      <c r="A8" s="6" t="s">
        <v>13</v>
      </c>
      <c r="B8" s="7">
        <v>247793410.28999999</v>
      </c>
      <c r="C8" s="7">
        <v>247793410.28999999</v>
      </c>
      <c r="D8" s="7">
        <v>247793410.28999999</v>
      </c>
      <c r="E8" s="7"/>
      <c r="F8" s="7">
        <v>247793410.28999999</v>
      </c>
      <c r="G8" s="7"/>
      <c r="H8" s="7"/>
    </row>
    <row r="9" spans="1:8">
      <c r="A9" s="6" t="s">
        <v>14</v>
      </c>
      <c r="B9" s="7">
        <v>53743132.009999998</v>
      </c>
      <c r="C9" s="7">
        <v>53743132.009999998</v>
      </c>
      <c r="D9" s="7">
        <v>53743132.009999998</v>
      </c>
      <c r="E9" s="7"/>
      <c r="F9" s="7">
        <v>53743132.009999998</v>
      </c>
      <c r="G9" s="7"/>
      <c r="H9" s="7"/>
    </row>
    <row r="10" spans="1:8">
      <c r="A10" s="6" t="s">
        <v>15</v>
      </c>
      <c r="B10" s="7">
        <v>21345038.559999999</v>
      </c>
      <c r="C10" s="7">
        <v>21345038.559999999</v>
      </c>
      <c r="D10" s="7">
        <v>21345038.559999999</v>
      </c>
      <c r="E10" s="7"/>
      <c r="F10" s="7">
        <v>21345038.559999999</v>
      </c>
      <c r="G10" s="7"/>
      <c r="H10" s="7"/>
    </row>
    <row r="11" spans="1:8">
      <c r="A11" s="4" t="s">
        <v>16</v>
      </c>
      <c r="B11" s="5">
        <v>52177472.660000004</v>
      </c>
      <c r="C11" s="5">
        <v>52177472.660000004</v>
      </c>
      <c r="D11" s="5">
        <f>SUM(D12:D13)</f>
        <v>52177472.660000004</v>
      </c>
      <c r="E11" s="5">
        <f t="shared" ref="E11:F11" si="1">SUM(E12:E13)</f>
        <v>0</v>
      </c>
      <c r="F11" s="5">
        <f t="shared" si="1"/>
        <v>52177472.660000004</v>
      </c>
      <c r="G11" s="5"/>
      <c r="H11" s="5"/>
    </row>
    <row r="12" spans="1:8">
      <c r="A12" s="6" t="s">
        <v>17</v>
      </c>
      <c r="B12" s="7">
        <v>2781566.1</v>
      </c>
      <c r="C12" s="7">
        <v>2781566.1</v>
      </c>
      <c r="D12" s="7">
        <v>2781566.1</v>
      </c>
      <c r="E12" s="7"/>
      <c r="F12" s="7">
        <v>2781566.1</v>
      </c>
      <c r="G12" s="7"/>
      <c r="H12" s="7"/>
    </row>
    <row r="13" spans="1:8">
      <c r="A13" s="6" t="s">
        <v>18</v>
      </c>
      <c r="B13" s="7">
        <v>49395906.560000002</v>
      </c>
      <c r="C13" s="7">
        <v>49395906.560000002</v>
      </c>
      <c r="D13" s="7">
        <v>49395906.560000002</v>
      </c>
      <c r="E13" s="7"/>
      <c r="F13" s="7">
        <v>49395906.560000002</v>
      </c>
      <c r="G13" s="7"/>
      <c r="H13" s="7"/>
    </row>
    <row r="14" spans="1:8">
      <c r="A14" s="4" t="s">
        <v>19</v>
      </c>
      <c r="B14" s="5">
        <v>111797617.29000001</v>
      </c>
      <c r="C14" s="5">
        <v>111797617.29000001</v>
      </c>
      <c r="D14" s="5">
        <f>SUM(D15:D28)</f>
        <v>98120573.710000008</v>
      </c>
      <c r="E14" s="5">
        <f t="shared" ref="E14:H14" si="2">SUM(E15:E28)</f>
        <v>13677043.580000002</v>
      </c>
      <c r="F14" s="5">
        <f t="shared" si="2"/>
        <v>111797617.29000001</v>
      </c>
      <c r="G14" s="5">
        <f t="shared" si="2"/>
        <v>0</v>
      </c>
      <c r="H14" s="5">
        <f t="shared" si="2"/>
        <v>0</v>
      </c>
    </row>
    <row r="15" spans="1:8">
      <c r="A15" s="6" t="s">
        <v>20</v>
      </c>
      <c r="B15" s="7">
        <v>58683518.219999999</v>
      </c>
      <c r="C15" s="7">
        <v>58683518.219999999</v>
      </c>
      <c r="D15" s="7">
        <v>58683518.219999999</v>
      </c>
      <c r="E15" s="7"/>
      <c r="F15" s="7">
        <v>58683518.219999999</v>
      </c>
      <c r="G15" s="7"/>
      <c r="H15" s="7"/>
    </row>
    <row r="16" spans="1:8">
      <c r="A16" s="6" t="s">
        <v>21</v>
      </c>
      <c r="B16" s="7">
        <v>878449.27</v>
      </c>
      <c r="C16" s="7">
        <v>878449.27</v>
      </c>
      <c r="D16" s="7">
        <v>878449.27</v>
      </c>
      <c r="E16" s="7"/>
      <c r="F16" s="7">
        <v>878449.27</v>
      </c>
      <c r="G16" s="7"/>
      <c r="H16" s="7"/>
    </row>
    <row r="17" spans="1:8">
      <c r="A17" s="6" t="s">
        <v>22</v>
      </c>
      <c r="B17" s="7">
        <v>2690820.83</v>
      </c>
      <c r="C17" s="7">
        <v>2690820.83</v>
      </c>
      <c r="D17" s="7">
        <v>2690820.83</v>
      </c>
      <c r="E17" s="7"/>
      <c r="F17" s="7">
        <v>2690820.83</v>
      </c>
      <c r="G17" s="7"/>
      <c r="H17" s="7"/>
    </row>
    <row r="18" spans="1:8">
      <c r="A18" s="6" t="s">
        <v>23</v>
      </c>
      <c r="B18" s="7">
        <v>5156033.01</v>
      </c>
      <c r="C18" s="7">
        <v>5156033.01</v>
      </c>
      <c r="D18" s="7">
        <v>5156033.01</v>
      </c>
      <c r="E18" s="7"/>
      <c r="F18" s="7">
        <v>5156033.01</v>
      </c>
      <c r="G18" s="7"/>
      <c r="H18" s="7"/>
    </row>
    <row r="19" spans="1:8">
      <c r="A19" s="6" t="s">
        <v>24</v>
      </c>
      <c r="B19" s="7">
        <v>6421077.2199999997</v>
      </c>
      <c r="C19" s="7">
        <v>6421077.2199999997</v>
      </c>
      <c r="D19" s="7"/>
      <c r="E19" s="7">
        <v>6421077.2199999997</v>
      </c>
      <c r="F19" s="7">
        <v>6421077.2199999997</v>
      </c>
      <c r="G19" s="7"/>
      <c r="H19" s="7"/>
    </row>
    <row r="20" spans="1:8">
      <c r="A20" s="6" t="s">
        <v>25</v>
      </c>
      <c r="B20" s="7">
        <v>7533765.0300000012</v>
      </c>
      <c r="C20" s="7">
        <v>7533765.0300000012</v>
      </c>
      <c r="D20" s="7">
        <v>1172677.1800000002</v>
      </c>
      <c r="E20" s="7">
        <v>6361087.8500000006</v>
      </c>
      <c r="F20" s="7">
        <v>7533765.0300000012</v>
      </c>
      <c r="G20" s="7"/>
      <c r="H20" s="7"/>
    </row>
    <row r="21" spans="1:8">
      <c r="A21" s="6" t="s">
        <v>26</v>
      </c>
      <c r="B21" s="7">
        <v>540715.87</v>
      </c>
      <c r="C21" s="7">
        <v>540715.87</v>
      </c>
      <c r="D21" s="7">
        <v>483167.1</v>
      </c>
      <c r="E21" s="7">
        <v>57548.770000000004</v>
      </c>
      <c r="F21" s="7">
        <v>540715.87</v>
      </c>
      <c r="G21" s="7"/>
      <c r="H21" s="7"/>
    </row>
    <row r="22" spans="1:8">
      <c r="A22" s="6" t="s">
        <v>27</v>
      </c>
      <c r="B22" s="7">
        <v>4990690.34</v>
      </c>
      <c r="C22" s="7">
        <v>4990690.34</v>
      </c>
      <c r="D22" s="7">
        <v>4582371.9300000006</v>
      </c>
      <c r="E22" s="7">
        <v>408318.41000000003</v>
      </c>
      <c r="F22" s="7">
        <v>4990690.34</v>
      </c>
      <c r="G22" s="7"/>
      <c r="H22" s="7"/>
    </row>
    <row r="23" spans="1:8">
      <c r="A23" s="6" t="s">
        <v>28</v>
      </c>
      <c r="B23" s="7">
        <v>20809842.640000001</v>
      </c>
      <c r="C23" s="7">
        <v>20809842.640000001</v>
      </c>
      <c r="D23" s="7">
        <v>20619144.66</v>
      </c>
      <c r="E23" s="7">
        <v>190697.98</v>
      </c>
      <c r="F23" s="7">
        <v>20809842.640000001</v>
      </c>
      <c r="G23" s="7"/>
      <c r="H23" s="7"/>
    </row>
    <row r="24" spans="1:8">
      <c r="A24" s="6" t="s">
        <v>29</v>
      </c>
      <c r="B24" s="7">
        <v>0</v>
      </c>
      <c r="C24" s="7">
        <v>0</v>
      </c>
      <c r="D24" s="7"/>
      <c r="E24" s="7"/>
      <c r="F24" s="7"/>
      <c r="G24" s="7"/>
      <c r="H24" s="7"/>
    </row>
    <row r="25" spans="1:8">
      <c r="A25" s="6" t="s">
        <v>30</v>
      </c>
      <c r="B25" s="7">
        <v>3725753.2199999997</v>
      </c>
      <c r="C25" s="7">
        <v>3725753.2199999997</v>
      </c>
      <c r="D25" s="7">
        <v>3608042.76</v>
      </c>
      <c r="E25" s="7">
        <v>117710.46</v>
      </c>
      <c r="F25" s="7">
        <v>3725753.2199999997</v>
      </c>
      <c r="G25" s="7"/>
      <c r="H25" s="7"/>
    </row>
    <row r="26" spans="1:8">
      <c r="A26" s="6" t="s">
        <v>31</v>
      </c>
      <c r="B26" s="7">
        <v>245977.71999999997</v>
      </c>
      <c r="C26" s="7">
        <v>245977.71999999997</v>
      </c>
      <c r="D26" s="7">
        <v>125374.82999999999</v>
      </c>
      <c r="E26" s="7">
        <v>120602.88999999998</v>
      </c>
      <c r="F26" s="7">
        <v>245977.71999999997</v>
      </c>
      <c r="G26" s="7"/>
      <c r="H26" s="7"/>
    </row>
    <row r="27" spans="1:8">
      <c r="A27" s="6" t="s">
        <v>32</v>
      </c>
      <c r="B27" s="7">
        <v>120973.92</v>
      </c>
      <c r="C27" s="7">
        <v>120973.92</v>
      </c>
      <c r="D27" s="7">
        <v>120973.92</v>
      </c>
      <c r="E27" s="7"/>
      <c r="F27" s="7">
        <v>120973.92</v>
      </c>
      <c r="G27" s="7"/>
      <c r="H27" s="7"/>
    </row>
    <row r="28" spans="1:8">
      <c r="A28" s="6" t="s">
        <v>33</v>
      </c>
      <c r="B28" s="7">
        <v>0</v>
      </c>
      <c r="C28" s="7">
        <v>0</v>
      </c>
      <c r="D28" s="7"/>
      <c r="E28" s="7"/>
      <c r="F28" s="7"/>
      <c r="G28" s="7"/>
      <c r="H28" s="7"/>
    </row>
    <row r="29" spans="1:8">
      <c r="A29" s="4" t="s">
        <v>34</v>
      </c>
      <c r="B29" s="5">
        <v>1880311252.9199998</v>
      </c>
      <c r="C29" s="5">
        <v>1650919322.9199998</v>
      </c>
      <c r="D29" s="5">
        <f>D30+D39+D43</f>
        <v>1880311252.9199998</v>
      </c>
      <c r="E29" s="5">
        <f t="shared" ref="E29:H29" si="3">E30+E39+E43</f>
        <v>0</v>
      </c>
      <c r="F29" s="5">
        <f t="shared" si="3"/>
        <v>1880311252.9199998</v>
      </c>
      <c r="G29" s="5">
        <f t="shared" si="3"/>
        <v>0</v>
      </c>
      <c r="H29" s="5">
        <f t="shared" si="3"/>
        <v>-229391930</v>
      </c>
    </row>
    <row r="30" spans="1:8">
      <c r="A30" s="8" t="s">
        <v>35</v>
      </c>
      <c r="B30" s="9">
        <v>1813608252.9199998</v>
      </c>
      <c r="C30" s="9">
        <v>1779815400.9299998</v>
      </c>
      <c r="D30" s="9">
        <f>SUM(D31:D38)</f>
        <v>1813608252.9199998</v>
      </c>
      <c r="E30" s="9">
        <f t="shared" ref="E30:H30" si="4">SUM(E31:E38)</f>
        <v>0</v>
      </c>
      <c r="F30" s="9">
        <f t="shared" si="4"/>
        <v>1813608252.9199998</v>
      </c>
      <c r="G30" s="9">
        <f t="shared" si="4"/>
        <v>0</v>
      </c>
      <c r="H30" s="9">
        <f t="shared" si="4"/>
        <v>-33792851.990000002</v>
      </c>
    </row>
    <row r="31" spans="1:8">
      <c r="A31" s="6" t="s">
        <v>36</v>
      </c>
      <c r="B31" s="7">
        <v>560172804.15999997</v>
      </c>
      <c r="C31" s="7">
        <v>492328153.75</v>
      </c>
      <c r="D31" s="7">
        <v>560172804.15999997</v>
      </c>
      <c r="E31" s="7"/>
      <c r="F31" s="7">
        <v>560172804.15999997</v>
      </c>
      <c r="G31" s="7"/>
      <c r="H31" s="7">
        <v>-67844650.409999996</v>
      </c>
    </row>
    <row r="32" spans="1:8">
      <c r="A32" s="6" t="s">
        <v>37</v>
      </c>
      <c r="B32" s="7">
        <v>974369334.34000003</v>
      </c>
      <c r="C32" s="7">
        <v>997440004.29000008</v>
      </c>
      <c r="D32" s="7">
        <v>974369334.34000003</v>
      </c>
      <c r="E32" s="7"/>
      <c r="F32" s="7">
        <v>974369334.34000003</v>
      </c>
      <c r="G32" s="7"/>
      <c r="H32" s="7">
        <v>23070669.949999999</v>
      </c>
    </row>
    <row r="33" spans="1:8">
      <c r="A33" s="6" t="s">
        <v>38</v>
      </c>
      <c r="B33" s="7">
        <v>3705011.61</v>
      </c>
      <c r="C33" s="7">
        <v>3895140.58</v>
      </c>
      <c r="D33" s="7">
        <v>3705011.61</v>
      </c>
      <c r="E33" s="7"/>
      <c r="F33" s="7">
        <v>3705011.61</v>
      </c>
      <c r="G33" s="7"/>
      <c r="H33" s="7">
        <v>190128.97</v>
      </c>
    </row>
    <row r="34" spans="1:8">
      <c r="A34" s="6" t="s">
        <v>39</v>
      </c>
      <c r="B34" s="7">
        <v>14741157.82</v>
      </c>
      <c r="C34" s="7">
        <v>14861306.280000001</v>
      </c>
      <c r="D34" s="7">
        <v>14741157.82</v>
      </c>
      <c r="E34" s="7"/>
      <c r="F34" s="7">
        <v>14741157.82</v>
      </c>
      <c r="G34" s="7"/>
      <c r="H34" s="7">
        <v>120148.46</v>
      </c>
    </row>
    <row r="35" spans="1:8">
      <c r="A35" s="6" t="s">
        <v>40</v>
      </c>
      <c r="B35" s="7">
        <v>115111782.06999999</v>
      </c>
      <c r="C35" s="7">
        <v>124418413.47</v>
      </c>
      <c r="D35" s="7">
        <v>115111782.06999999</v>
      </c>
      <c r="E35" s="7"/>
      <c r="F35" s="7">
        <v>115111782.06999999</v>
      </c>
      <c r="G35" s="7"/>
      <c r="H35" s="7">
        <v>9306631.4000000004</v>
      </c>
    </row>
    <row r="36" spans="1:8">
      <c r="A36" s="6" t="s">
        <v>41</v>
      </c>
      <c r="B36" s="7">
        <v>122312174.48999999</v>
      </c>
      <c r="C36" s="7">
        <v>123530827.45999999</v>
      </c>
      <c r="D36" s="7">
        <v>122312174.48999999</v>
      </c>
      <c r="E36" s="7"/>
      <c r="F36" s="7">
        <v>122312174.48999999</v>
      </c>
      <c r="G36" s="7"/>
      <c r="H36" s="7">
        <v>1218652.97</v>
      </c>
    </row>
    <row r="37" spans="1:8">
      <c r="A37" s="6" t="s">
        <v>42</v>
      </c>
      <c r="B37" s="7">
        <v>273754.90999999997</v>
      </c>
      <c r="C37" s="7">
        <v>296476.52999999997</v>
      </c>
      <c r="D37" s="7">
        <v>273754.90999999997</v>
      </c>
      <c r="E37" s="7"/>
      <c r="F37" s="7">
        <v>273754.90999999997</v>
      </c>
      <c r="G37" s="7"/>
      <c r="H37" s="7">
        <v>22721.62</v>
      </c>
    </row>
    <row r="38" spans="1:8">
      <c r="A38" s="6" t="s">
        <v>43</v>
      </c>
      <c r="B38" s="7">
        <v>22922233.52</v>
      </c>
      <c r="C38" s="7">
        <v>23045078.57</v>
      </c>
      <c r="D38" s="7">
        <v>22922233.52</v>
      </c>
      <c r="E38" s="7"/>
      <c r="F38" s="7">
        <v>22922233.52</v>
      </c>
      <c r="G38" s="7"/>
      <c r="H38" s="7">
        <v>122845.04999999999</v>
      </c>
    </row>
    <row r="39" spans="1:8">
      <c r="A39" s="8" t="s">
        <v>44</v>
      </c>
      <c r="B39" s="9">
        <v>40765400</v>
      </c>
      <c r="C39" s="9">
        <v>-181311220</v>
      </c>
      <c r="D39" s="9">
        <f>SUM(D40:D42)</f>
        <v>40765400</v>
      </c>
      <c r="E39" s="9">
        <f t="shared" ref="E39:H39" si="5">SUM(E40:E42)</f>
        <v>0</v>
      </c>
      <c r="F39" s="9">
        <f t="shared" si="5"/>
        <v>40765400</v>
      </c>
      <c r="G39" s="9">
        <f t="shared" si="5"/>
        <v>0</v>
      </c>
      <c r="H39" s="9">
        <f t="shared" si="5"/>
        <v>-222076620</v>
      </c>
    </row>
    <row r="40" spans="1:8">
      <c r="A40" s="6" t="s">
        <v>45</v>
      </c>
      <c r="B40" s="7">
        <v>0</v>
      </c>
      <c r="C40" s="7">
        <v>-222076620</v>
      </c>
      <c r="D40" s="7"/>
      <c r="E40" s="7"/>
      <c r="F40" s="7"/>
      <c r="G40" s="7"/>
      <c r="H40" s="7">
        <v>-222076620</v>
      </c>
    </row>
    <row r="41" spans="1:8">
      <c r="A41" s="6" t="s">
        <v>46</v>
      </c>
      <c r="B41" s="7">
        <v>14465400</v>
      </c>
      <c r="C41" s="7">
        <v>14465400</v>
      </c>
      <c r="D41" s="7">
        <v>14465400</v>
      </c>
      <c r="E41" s="7"/>
      <c r="F41" s="7">
        <v>14465400</v>
      </c>
      <c r="G41" s="7"/>
      <c r="H41" s="7"/>
    </row>
    <row r="42" spans="1:8">
      <c r="A42" s="6" t="s">
        <v>47</v>
      </c>
      <c r="B42" s="7">
        <v>26300000</v>
      </c>
      <c r="C42" s="7">
        <v>26300000</v>
      </c>
      <c r="D42" s="7">
        <v>26300000</v>
      </c>
      <c r="E42" s="7"/>
      <c r="F42" s="7">
        <v>26300000</v>
      </c>
      <c r="G42" s="7"/>
      <c r="H42" s="7"/>
    </row>
    <row r="43" spans="1:8">
      <c r="A43" s="8" t="s">
        <v>48</v>
      </c>
      <c r="B43" s="9">
        <v>25937600</v>
      </c>
      <c r="C43" s="9">
        <v>52415141.99000001</v>
      </c>
      <c r="D43" s="9">
        <f>SUM(D44:D47)</f>
        <v>25937600</v>
      </c>
      <c r="E43" s="9">
        <f t="shared" ref="E43:H43" si="6">SUM(E44:E47)</f>
        <v>0</v>
      </c>
      <c r="F43" s="9">
        <f t="shared" si="6"/>
        <v>25937600</v>
      </c>
      <c r="G43" s="9">
        <f t="shared" si="6"/>
        <v>0</v>
      </c>
      <c r="H43" s="9">
        <f t="shared" si="6"/>
        <v>26477541.99000001</v>
      </c>
    </row>
    <row r="44" spans="1:8">
      <c r="A44" s="6" t="s">
        <v>49</v>
      </c>
      <c r="B44" s="7">
        <v>0</v>
      </c>
      <c r="C44" s="7">
        <v>64458314.230000012</v>
      </c>
      <c r="D44" s="7"/>
      <c r="E44" s="7"/>
      <c r="F44" s="7"/>
      <c r="G44" s="7"/>
      <c r="H44" s="7">
        <v>64458314.230000012</v>
      </c>
    </row>
    <row r="45" spans="1:8">
      <c r="A45" s="6" t="s">
        <v>50</v>
      </c>
      <c r="B45" s="7">
        <v>0</v>
      </c>
      <c r="C45" s="7">
        <v>-30665462.240000002</v>
      </c>
      <c r="D45" s="7"/>
      <c r="E45" s="7"/>
      <c r="F45" s="7"/>
      <c r="G45" s="7"/>
      <c r="H45" s="7">
        <v>-30665462.240000002</v>
      </c>
    </row>
    <row r="46" spans="1:8">
      <c r="A46" s="6" t="s">
        <v>45</v>
      </c>
      <c r="B46" s="7">
        <v>0</v>
      </c>
      <c r="C46" s="7">
        <v>-7315310</v>
      </c>
      <c r="D46" s="7"/>
      <c r="E46" s="7"/>
      <c r="F46" s="7"/>
      <c r="G46" s="7"/>
      <c r="H46" s="7">
        <v>-7315310</v>
      </c>
    </row>
    <row r="47" spans="1:8">
      <c r="A47" s="6" t="s">
        <v>51</v>
      </c>
      <c r="B47" s="7">
        <v>25937600</v>
      </c>
      <c r="C47" s="7">
        <v>25937600</v>
      </c>
      <c r="D47" s="10">
        <v>25937600</v>
      </c>
      <c r="E47" s="7"/>
      <c r="F47" s="10">
        <v>25937600</v>
      </c>
      <c r="G47" s="7"/>
      <c r="H47" s="7"/>
    </row>
    <row r="48" spans="1:8">
      <c r="A48" s="4" t="s">
        <v>52</v>
      </c>
      <c r="B48" s="5">
        <v>141821495.92000008</v>
      </c>
      <c r="C48" s="5">
        <v>141821495.92000008</v>
      </c>
      <c r="D48" s="5">
        <f>SUM(D49:D55)</f>
        <v>141214307.57000002</v>
      </c>
      <c r="E48" s="5">
        <f t="shared" ref="E48:H48" si="7">SUM(E49:E55)</f>
        <v>1118306561.4399998</v>
      </c>
      <c r="F48" s="5">
        <f t="shared" si="7"/>
        <v>1259520869.01</v>
      </c>
      <c r="G48" s="5">
        <f t="shared" si="7"/>
        <v>1117699373.0899999</v>
      </c>
      <c r="H48" s="5">
        <f t="shared" si="7"/>
        <v>0</v>
      </c>
    </row>
    <row r="49" spans="1:8">
      <c r="A49" s="6" t="s">
        <v>53</v>
      </c>
      <c r="B49" s="7">
        <v>116402024.22000003</v>
      </c>
      <c r="C49" s="7">
        <v>116402024.22000003</v>
      </c>
      <c r="D49" s="7">
        <v>116402024.22000003</v>
      </c>
      <c r="E49" s="7">
        <v>0</v>
      </c>
      <c r="F49" s="7">
        <v>116402024.22000003</v>
      </c>
      <c r="G49" s="7">
        <v>0</v>
      </c>
      <c r="H49" s="7"/>
    </row>
    <row r="50" spans="1:8">
      <c r="A50" s="6" t="s">
        <v>54</v>
      </c>
      <c r="B50" s="7">
        <v>829409.41</v>
      </c>
      <c r="C50" s="7">
        <v>829409.41</v>
      </c>
      <c r="D50" s="7">
        <v>829409.41</v>
      </c>
      <c r="E50" s="7">
        <v>0</v>
      </c>
      <c r="F50" s="7">
        <v>829409.41</v>
      </c>
      <c r="G50" s="7">
        <v>0</v>
      </c>
      <c r="H50" s="7"/>
    </row>
    <row r="51" spans="1:8">
      <c r="A51" s="6" t="s">
        <v>55</v>
      </c>
      <c r="B51" s="7">
        <v>0</v>
      </c>
      <c r="C51" s="7">
        <v>0</v>
      </c>
      <c r="D51" s="7">
        <v>0</v>
      </c>
      <c r="E51" s="7">
        <v>1117699373.0899999</v>
      </c>
      <c r="F51" s="7">
        <v>1117699373.0899999</v>
      </c>
      <c r="G51" s="7">
        <v>1117699373.0899999</v>
      </c>
      <c r="H51" s="7"/>
    </row>
    <row r="52" spans="1:8">
      <c r="A52" s="6" t="s">
        <v>56</v>
      </c>
      <c r="B52" s="7">
        <v>238198.9</v>
      </c>
      <c r="C52" s="7">
        <v>238198.9</v>
      </c>
      <c r="D52" s="7">
        <v>238198.9</v>
      </c>
      <c r="E52" s="7">
        <v>0</v>
      </c>
      <c r="F52" s="7">
        <v>238198.9</v>
      </c>
      <c r="G52" s="7">
        <v>0</v>
      </c>
      <c r="H52" s="7"/>
    </row>
    <row r="53" spans="1:8">
      <c r="A53" s="6" t="s">
        <v>57</v>
      </c>
      <c r="B53" s="7">
        <v>12000</v>
      </c>
      <c r="C53" s="7">
        <v>12000</v>
      </c>
      <c r="D53" s="7">
        <v>12000</v>
      </c>
      <c r="E53" s="7">
        <v>0</v>
      </c>
      <c r="F53" s="7">
        <v>12000</v>
      </c>
      <c r="G53" s="7">
        <v>0</v>
      </c>
      <c r="H53" s="7"/>
    </row>
    <row r="54" spans="1:8">
      <c r="A54" s="6" t="s">
        <v>58</v>
      </c>
      <c r="B54" s="7">
        <v>936142.09</v>
      </c>
      <c r="C54" s="7">
        <v>936142.09</v>
      </c>
      <c r="D54" s="7">
        <v>328953.74</v>
      </c>
      <c r="E54" s="7">
        <v>607188.35</v>
      </c>
      <c r="F54" s="7">
        <v>936142.09</v>
      </c>
      <c r="G54" s="7">
        <v>0</v>
      </c>
      <c r="H54" s="7"/>
    </row>
    <row r="55" spans="1:8">
      <c r="A55" s="6" t="s">
        <v>59</v>
      </c>
      <c r="B55" s="7">
        <v>23403721.299999997</v>
      </c>
      <c r="C55" s="7">
        <v>23403721.299999997</v>
      </c>
      <c r="D55" s="7">
        <v>23403721.299999997</v>
      </c>
      <c r="E55" s="7">
        <v>0</v>
      </c>
      <c r="F55" s="7">
        <v>23403721.299999997</v>
      </c>
      <c r="G55" s="7">
        <v>0</v>
      </c>
      <c r="H55" s="7"/>
    </row>
    <row r="56" spans="1:8">
      <c r="A56" s="4" t="s">
        <v>60</v>
      </c>
      <c r="B56" s="5">
        <v>98720538.950000003</v>
      </c>
      <c r="C56" s="5">
        <v>98720538.950000003</v>
      </c>
      <c r="D56" s="5">
        <f>SUM(D57)</f>
        <v>98720538.950000003</v>
      </c>
      <c r="E56" s="5">
        <f t="shared" ref="E56:H56" si="8">SUM(E57)</f>
        <v>0</v>
      </c>
      <c r="F56" s="5">
        <f t="shared" si="8"/>
        <v>98720538.950000003</v>
      </c>
      <c r="G56" s="5">
        <f t="shared" si="8"/>
        <v>0</v>
      </c>
      <c r="H56" s="5">
        <f t="shared" si="8"/>
        <v>0</v>
      </c>
    </row>
    <row r="57" spans="1:8" ht="12.75" thickBot="1">
      <c r="A57" s="6" t="s">
        <v>61</v>
      </c>
      <c r="B57" s="7">
        <v>98720538.950000003</v>
      </c>
      <c r="C57" s="7">
        <v>98720538.950000003</v>
      </c>
      <c r="D57" s="11">
        <v>98720538.950000003</v>
      </c>
      <c r="E57" s="11"/>
      <c r="F57" s="11">
        <v>98720538.950000003</v>
      </c>
      <c r="G57" s="11"/>
      <c r="H57" s="7"/>
    </row>
    <row r="58" spans="1:8" ht="12.75" thickTop="1">
      <c r="A58" s="12" t="s">
        <v>6</v>
      </c>
      <c r="B58" s="13">
        <v>3125127304.039999</v>
      </c>
      <c r="C58" s="13">
        <v>2895735374.039999</v>
      </c>
      <c r="D58" s="13">
        <f>D4+D11+D14+D29+D48+D56</f>
        <v>3110843072.1099997</v>
      </c>
      <c r="E58" s="13">
        <f t="shared" ref="E58:H58" si="9">E4+E11+E14+E29+E48+E56</f>
        <v>1131983605.0199997</v>
      </c>
      <c r="F58" s="13">
        <f t="shared" si="9"/>
        <v>4242826677.1299992</v>
      </c>
      <c r="G58" s="13">
        <f t="shared" si="9"/>
        <v>1117699373.0899999</v>
      </c>
      <c r="H58" s="13">
        <f t="shared" si="9"/>
        <v>-229391930</v>
      </c>
    </row>
    <row r="59" spans="1:8">
      <c r="F59" s="19"/>
    </row>
    <row r="60" spans="1:8">
      <c r="D60" s="7"/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showZeros="0" workbookViewId="0">
      <selection sqref="A1:D1"/>
    </sheetView>
  </sheetViews>
  <sheetFormatPr baseColWidth="10" defaultRowHeight="12"/>
  <cols>
    <col min="1" max="1" width="40.7109375" style="14" customWidth="1"/>
    <col min="2" max="4" width="13.7109375" style="14" customWidth="1"/>
    <col min="5" max="16384" width="11.42578125" style="14"/>
  </cols>
  <sheetData>
    <row r="1" spans="1:6" ht="12.75" thickBot="1">
      <c r="A1" s="22" t="s">
        <v>102</v>
      </c>
      <c r="B1" s="22"/>
      <c r="C1" s="22"/>
      <c r="D1" s="22"/>
    </row>
    <row r="2" spans="1:6" ht="12.75" thickBot="1">
      <c r="A2" s="15" t="s">
        <v>62</v>
      </c>
      <c r="B2" s="22" t="s">
        <v>105</v>
      </c>
      <c r="C2" s="22"/>
      <c r="D2" s="22"/>
    </row>
    <row r="3" spans="1:6" ht="12.75" thickBot="1">
      <c r="A3" s="15" t="s">
        <v>63</v>
      </c>
      <c r="B3" s="16" t="s">
        <v>64</v>
      </c>
      <c r="C3" s="16" t="s">
        <v>65</v>
      </c>
      <c r="D3" s="16" t="s">
        <v>3</v>
      </c>
    </row>
    <row r="4" spans="1:6">
      <c r="A4" s="4" t="s">
        <v>66</v>
      </c>
      <c r="B4" s="5">
        <v>560172804.15999997</v>
      </c>
      <c r="C4" s="5">
        <v>0</v>
      </c>
      <c r="D4" s="5">
        <v>560172804.15999997</v>
      </c>
    </row>
    <row r="5" spans="1:6">
      <c r="A5" s="17" t="s">
        <v>67</v>
      </c>
      <c r="B5" s="7">
        <v>473021170.06999999</v>
      </c>
      <c r="C5" s="7">
        <v>0</v>
      </c>
      <c r="D5" s="7">
        <v>473021170.06999999</v>
      </c>
      <c r="F5" s="19"/>
    </row>
    <row r="6" spans="1:6">
      <c r="A6" s="17" t="s">
        <v>93</v>
      </c>
      <c r="B6" s="7">
        <v>19306983.68</v>
      </c>
      <c r="C6" s="7">
        <v>0</v>
      </c>
      <c r="D6" s="7">
        <v>19306983.68</v>
      </c>
    </row>
    <row r="7" spans="1:6">
      <c r="A7" s="17" t="s">
        <v>68</v>
      </c>
      <c r="B7" s="10">
        <v>75875060</v>
      </c>
      <c r="C7" s="7">
        <v>0</v>
      </c>
      <c r="D7" s="10">
        <v>75875060</v>
      </c>
    </row>
    <row r="8" spans="1:6">
      <c r="A8" s="17" t="s">
        <v>94</v>
      </c>
      <c r="B8" s="10">
        <v>-8030409.5899999999</v>
      </c>
      <c r="C8" s="7">
        <v>0</v>
      </c>
      <c r="D8" s="10">
        <v>-8030409.5899999999</v>
      </c>
    </row>
    <row r="9" spans="1:6">
      <c r="A9" s="4" t="s">
        <v>69</v>
      </c>
      <c r="B9" s="5">
        <v>974369334.33999991</v>
      </c>
      <c r="C9" s="5">
        <v>0</v>
      </c>
      <c r="D9" s="5">
        <v>974369334.33999991</v>
      </c>
    </row>
    <row r="10" spans="1:6">
      <c r="A10" s="17" t="s">
        <v>70</v>
      </c>
      <c r="B10" s="10">
        <v>958324710</v>
      </c>
      <c r="C10" s="7">
        <v>0</v>
      </c>
      <c r="D10" s="10">
        <v>958324710</v>
      </c>
      <c r="F10" s="19"/>
    </row>
    <row r="11" spans="1:6">
      <c r="A11" s="17" t="s">
        <v>95</v>
      </c>
      <c r="B11" s="10">
        <v>39115294.289999999</v>
      </c>
      <c r="C11" s="7">
        <v>0</v>
      </c>
      <c r="D11" s="10">
        <v>39115294.289999999</v>
      </c>
    </row>
    <row r="12" spans="1:6">
      <c r="A12" s="17" t="s">
        <v>68</v>
      </c>
      <c r="B12" s="10">
        <v>-6001147.0899999999</v>
      </c>
      <c r="C12" s="7">
        <v>0</v>
      </c>
      <c r="D12" s="10">
        <v>-6001147.0899999999</v>
      </c>
    </row>
    <row r="13" spans="1:6">
      <c r="A13" s="17" t="s">
        <v>94</v>
      </c>
      <c r="B13" s="10">
        <v>-17069522.859999999</v>
      </c>
      <c r="C13" s="7">
        <v>0</v>
      </c>
      <c r="D13" s="10">
        <v>-17069522.859999999</v>
      </c>
    </row>
    <row r="14" spans="1:6">
      <c r="A14" s="4" t="s">
        <v>71</v>
      </c>
      <c r="B14" s="5">
        <v>279066114.42000002</v>
      </c>
      <c r="C14" s="5">
        <v>2.3283064365386963E-10</v>
      </c>
      <c r="D14" s="5">
        <v>279072151.44</v>
      </c>
    </row>
    <row r="15" spans="1:6">
      <c r="A15" s="8" t="s">
        <v>72</v>
      </c>
      <c r="B15" s="9">
        <v>3705011.6100000003</v>
      </c>
      <c r="C15" s="9">
        <v>0</v>
      </c>
      <c r="D15" s="9">
        <v>3705011.6100000003</v>
      </c>
    </row>
    <row r="16" spans="1:6">
      <c r="A16" s="17" t="s">
        <v>73</v>
      </c>
      <c r="B16" s="10">
        <v>3742389.97</v>
      </c>
      <c r="C16" s="7">
        <v>0</v>
      </c>
      <c r="D16" s="10">
        <v>3742389.97</v>
      </c>
      <c r="F16" s="19"/>
    </row>
    <row r="17" spans="1:8">
      <c r="A17" s="17" t="s">
        <v>96</v>
      </c>
      <c r="B17" s="10">
        <v>152750.60999999999</v>
      </c>
      <c r="C17" s="7">
        <v>0</v>
      </c>
      <c r="D17" s="10">
        <v>152750.60999999999</v>
      </c>
    </row>
    <row r="18" spans="1:8">
      <c r="A18" s="17" t="s">
        <v>68</v>
      </c>
      <c r="B18" s="10">
        <v>-121058.36</v>
      </c>
      <c r="C18" s="7">
        <v>0</v>
      </c>
      <c r="D18" s="10">
        <v>-121058.36</v>
      </c>
    </row>
    <row r="19" spans="1:8">
      <c r="A19" s="17" t="s">
        <v>94</v>
      </c>
      <c r="B19" s="7">
        <v>-69070.61</v>
      </c>
      <c r="C19" s="7">
        <v>0</v>
      </c>
      <c r="D19" s="7">
        <v>-69070.61</v>
      </c>
    </row>
    <row r="20" spans="1:8">
      <c r="A20" s="8" t="s">
        <v>74</v>
      </c>
      <c r="B20" s="9">
        <v>14741157.82</v>
      </c>
      <c r="C20" s="9">
        <v>-258535.51</v>
      </c>
      <c r="D20" s="9">
        <v>14482607.82</v>
      </c>
    </row>
    <row r="21" spans="1:8">
      <c r="A21" s="17" t="s">
        <v>75</v>
      </c>
      <c r="B21" s="10">
        <v>14278509.960000001</v>
      </c>
      <c r="C21" s="7">
        <v>0</v>
      </c>
      <c r="D21" s="10">
        <v>14278509.960000001</v>
      </c>
      <c r="F21" s="19"/>
    </row>
    <row r="22" spans="1:8">
      <c r="A22" s="17" t="s">
        <v>100</v>
      </c>
      <c r="B22" s="10">
        <v>582796.31999999995</v>
      </c>
      <c r="C22" s="7">
        <v>0</v>
      </c>
      <c r="D22" s="10">
        <v>582796.31999999995</v>
      </c>
    </row>
    <row r="23" spans="1:8">
      <c r="A23" s="17" t="s">
        <v>68</v>
      </c>
      <c r="B23" s="10">
        <v>-120148.46</v>
      </c>
      <c r="C23" s="7">
        <v>0</v>
      </c>
      <c r="D23" s="10">
        <v>-120148.46</v>
      </c>
    </row>
    <row r="24" spans="1:8">
      <c r="A24" s="17" t="s">
        <v>94</v>
      </c>
      <c r="B24" s="7"/>
      <c r="C24" s="7">
        <v>-258535.51</v>
      </c>
      <c r="D24" s="7">
        <v>-258550</v>
      </c>
    </row>
    <row r="25" spans="1:8">
      <c r="A25" s="8" t="s">
        <v>76</v>
      </c>
      <c r="B25" s="9">
        <v>115111782.06999999</v>
      </c>
      <c r="C25" s="9">
        <v>258535.51000000024</v>
      </c>
      <c r="D25" s="9">
        <v>115370317.58</v>
      </c>
    </row>
    <row r="26" spans="1:8">
      <c r="A26" s="17" t="s">
        <v>77</v>
      </c>
      <c r="B26" s="10">
        <v>119539260</v>
      </c>
      <c r="C26" s="7">
        <v>0</v>
      </c>
      <c r="D26" s="20">
        <v>119539260</v>
      </c>
      <c r="F26" s="19"/>
    </row>
    <row r="27" spans="1:8">
      <c r="A27" s="17" t="s">
        <v>97</v>
      </c>
      <c r="B27" s="10">
        <v>4879153.47</v>
      </c>
      <c r="C27" s="7">
        <v>0</v>
      </c>
      <c r="D27" s="7">
        <v>4879153.47</v>
      </c>
    </row>
    <row r="28" spans="1:8">
      <c r="A28" s="17" t="s">
        <v>68</v>
      </c>
      <c r="B28" s="10">
        <v>-6562055.8899999997</v>
      </c>
      <c r="C28" s="7">
        <v>0</v>
      </c>
      <c r="D28" s="7">
        <v>-6562055.8899999997</v>
      </c>
    </row>
    <row r="29" spans="1:8">
      <c r="A29" s="17" t="s">
        <v>94</v>
      </c>
      <c r="B29" s="7">
        <v>-2744575.5100000002</v>
      </c>
      <c r="C29" s="7">
        <v>258535.51000000024</v>
      </c>
      <c r="D29" s="7">
        <v>-2486040</v>
      </c>
      <c r="H29" s="19"/>
    </row>
    <row r="30" spans="1:8">
      <c r="A30" s="8" t="s">
        <v>78</v>
      </c>
      <c r="B30" s="9">
        <v>122312174.49000001</v>
      </c>
      <c r="C30" s="9">
        <v>5687.56</v>
      </c>
      <c r="D30" s="9">
        <v>122323913.56</v>
      </c>
    </row>
    <row r="31" spans="1:8">
      <c r="A31" s="17" t="s">
        <v>79</v>
      </c>
      <c r="B31" s="10">
        <v>118686020.93000001</v>
      </c>
      <c r="C31" s="7">
        <v>5687.56</v>
      </c>
      <c r="D31" s="20">
        <v>118697760</v>
      </c>
      <c r="F31" s="19"/>
    </row>
    <row r="32" spans="1:8">
      <c r="A32" s="17" t="s">
        <v>98</v>
      </c>
      <c r="B32" s="10">
        <v>4844806.53</v>
      </c>
      <c r="C32" s="7">
        <v>0</v>
      </c>
      <c r="D32" s="10">
        <v>4844806.53</v>
      </c>
    </row>
    <row r="33" spans="1:6">
      <c r="A33" s="17" t="s">
        <v>68</v>
      </c>
      <c r="B33" s="10">
        <v>1139902.95</v>
      </c>
      <c r="C33" s="7">
        <v>0</v>
      </c>
      <c r="D33" s="10">
        <v>1139902.95</v>
      </c>
    </row>
    <row r="34" spans="1:6">
      <c r="A34" s="17" t="s">
        <v>94</v>
      </c>
      <c r="B34" s="7">
        <v>-2358555.92</v>
      </c>
      <c r="C34" s="7">
        <v>0</v>
      </c>
      <c r="D34" s="7">
        <v>-2358555.92</v>
      </c>
    </row>
    <row r="35" spans="1:6">
      <c r="A35" s="8" t="s">
        <v>80</v>
      </c>
      <c r="B35" s="9">
        <v>273754.91000000003</v>
      </c>
      <c r="C35" s="9">
        <v>-5687.56</v>
      </c>
      <c r="D35" s="9">
        <v>268067.35000000003</v>
      </c>
    </row>
    <row r="36" spans="1:6">
      <c r="A36" s="17" t="s">
        <v>81</v>
      </c>
      <c r="B36" s="10">
        <v>284850</v>
      </c>
      <c r="C36" s="7">
        <v>0</v>
      </c>
      <c r="D36" s="10">
        <v>284850</v>
      </c>
      <c r="F36" s="19"/>
    </row>
    <row r="37" spans="1:6">
      <c r="A37" s="17" t="s">
        <v>99</v>
      </c>
      <c r="B37" s="10">
        <v>11626.53</v>
      </c>
      <c r="C37" s="7">
        <v>0</v>
      </c>
      <c r="D37" s="10">
        <v>11626.53</v>
      </c>
    </row>
    <row r="38" spans="1:6">
      <c r="A38" s="17" t="s">
        <v>68</v>
      </c>
      <c r="B38" s="10">
        <v>-22721.62</v>
      </c>
      <c r="C38" s="7">
        <v>0</v>
      </c>
      <c r="D38" s="10">
        <v>-22721.62</v>
      </c>
    </row>
    <row r="39" spans="1:6">
      <c r="A39" s="17" t="s">
        <v>94</v>
      </c>
      <c r="B39" s="7"/>
      <c r="C39" s="7">
        <v>-5687.56</v>
      </c>
      <c r="D39" s="7">
        <v>-5687.56</v>
      </c>
    </row>
    <row r="40" spans="1:6">
      <c r="A40" s="8" t="s">
        <v>82</v>
      </c>
      <c r="B40" s="9">
        <v>22922233.52</v>
      </c>
      <c r="C40" s="9">
        <v>0</v>
      </c>
      <c r="D40" s="9">
        <v>22922232.25</v>
      </c>
    </row>
    <row r="41" spans="1:6">
      <c r="A41" s="17" t="s">
        <v>83</v>
      </c>
      <c r="B41" s="10">
        <v>22141350</v>
      </c>
      <c r="C41" s="7"/>
      <c r="D41" s="20">
        <v>22141350</v>
      </c>
      <c r="F41" s="19"/>
    </row>
    <row r="42" spans="1:6">
      <c r="A42" s="17" t="s">
        <v>101</v>
      </c>
      <c r="B42" s="10">
        <v>903728.57</v>
      </c>
      <c r="C42" s="7"/>
      <c r="D42" s="7">
        <v>903730</v>
      </c>
    </row>
    <row r="43" spans="1:6">
      <c r="A43" s="17" t="s">
        <v>68</v>
      </c>
      <c r="B43" s="10">
        <v>270482.7</v>
      </c>
      <c r="C43" s="7"/>
      <c r="D43" s="7">
        <v>270480</v>
      </c>
    </row>
    <row r="44" spans="1:6">
      <c r="A44" s="17" t="s">
        <v>94</v>
      </c>
      <c r="B44" s="7">
        <v>-393327.75</v>
      </c>
      <c r="C44" s="7"/>
      <c r="D44" s="7">
        <v>-393327.75</v>
      </c>
    </row>
    <row r="45" spans="1:6">
      <c r="A45" s="4" t="s">
        <v>84</v>
      </c>
      <c r="B45" s="5">
        <v>66703000</v>
      </c>
      <c r="C45" s="5">
        <v>-229391930</v>
      </c>
      <c r="D45" s="5">
        <v>-162688930</v>
      </c>
    </row>
    <row r="46" spans="1:6">
      <c r="A46" s="8" t="s">
        <v>44</v>
      </c>
      <c r="B46" s="9">
        <v>40765400</v>
      </c>
      <c r="C46" s="9">
        <v>-222076620</v>
      </c>
      <c r="D46" s="9">
        <v>-181311220</v>
      </c>
    </row>
    <row r="47" spans="1:6">
      <c r="A47" s="18" t="s">
        <v>85</v>
      </c>
      <c r="B47" s="7"/>
      <c r="C47" s="19">
        <v>-222076620</v>
      </c>
      <c r="D47" s="20">
        <v>-222076620</v>
      </c>
    </row>
    <row r="48" spans="1:6">
      <c r="A48" s="18" t="s">
        <v>86</v>
      </c>
      <c r="B48" s="7">
        <v>14465400</v>
      </c>
      <c r="C48" s="7"/>
      <c r="D48" s="7">
        <v>14465400</v>
      </c>
    </row>
    <row r="49" spans="1:4">
      <c r="A49" s="18" t="s">
        <v>87</v>
      </c>
      <c r="B49" s="7">
        <v>26300000</v>
      </c>
      <c r="C49" s="7"/>
      <c r="D49" s="7">
        <v>26300000</v>
      </c>
    </row>
    <row r="50" spans="1:4">
      <c r="A50" s="18" t="s">
        <v>88</v>
      </c>
      <c r="B50" s="10"/>
      <c r="C50" s="7"/>
      <c r="D50" s="7">
        <v>0</v>
      </c>
    </row>
    <row r="51" spans="1:4">
      <c r="A51" s="18" t="s">
        <v>89</v>
      </c>
      <c r="B51" s="10"/>
      <c r="C51" s="7"/>
      <c r="D51" s="7">
        <v>0</v>
      </c>
    </row>
    <row r="52" spans="1:4">
      <c r="A52" s="8" t="s">
        <v>68</v>
      </c>
      <c r="B52" s="9">
        <v>25937600</v>
      </c>
      <c r="C52" s="9">
        <v>-7315310</v>
      </c>
      <c r="D52" s="9">
        <v>18622290</v>
      </c>
    </row>
    <row r="53" spans="1:4">
      <c r="A53" s="18" t="s">
        <v>103</v>
      </c>
      <c r="B53" s="7"/>
      <c r="C53" s="7"/>
      <c r="D53" s="7">
        <v>0</v>
      </c>
    </row>
    <row r="54" spans="1:4">
      <c r="A54" s="18" t="s">
        <v>104</v>
      </c>
      <c r="B54" s="7"/>
      <c r="C54" s="7"/>
      <c r="D54" s="7"/>
    </row>
    <row r="55" spans="1:4">
      <c r="A55" s="18" t="s">
        <v>90</v>
      </c>
      <c r="B55" s="7"/>
      <c r="C55" s="7">
        <v>-7315310</v>
      </c>
      <c r="D55" s="7">
        <v>-7315310</v>
      </c>
    </row>
    <row r="56" spans="1:4" ht="12.75" thickBot="1">
      <c r="A56" s="18" t="s">
        <v>91</v>
      </c>
      <c r="B56" s="10">
        <v>25937600</v>
      </c>
      <c r="C56" s="7"/>
      <c r="D56" s="7">
        <v>25937600</v>
      </c>
    </row>
    <row r="57" spans="1:4" ht="12.75" thickTop="1">
      <c r="A57" s="12" t="s">
        <v>92</v>
      </c>
      <c r="B57" s="13">
        <v>1880311252.9200001</v>
      </c>
      <c r="C57" s="13">
        <v>-229391930</v>
      </c>
      <c r="D57" s="13">
        <v>1650925359.9400001</v>
      </c>
    </row>
    <row r="58" spans="1:4" ht="12.75" thickBot="1"/>
    <row r="59" spans="1:4" ht="12.75" thickBot="1">
      <c r="A59" s="15"/>
      <c r="B59" s="22" t="s">
        <v>106</v>
      </c>
      <c r="C59" s="22"/>
      <c r="D59" s="22"/>
    </row>
    <row r="60" spans="1:4" ht="12.75" thickBot="1">
      <c r="A60" s="15" t="s">
        <v>63</v>
      </c>
      <c r="B60" s="16" t="s">
        <v>64</v>
      </c>
      <c r="C60" s="16" t="s">
        <v>65</v>
      </c>
      <c r="D60" s="16" t="s">
        <v>3</v>
      </c>
    </row>
    <row r="61" spans="1:4">
      <c r="A61" s="4" t="s">
        <v>34</v>
      </c>
      <c r="B61" s="5">
        <v>1880311252.9199998</v>
      </c>
      <c r="C61" s="5">
        <v>-229391930</v>
      </c>
      <c r="D61" s="5">
        <v>1650919322.9199998</v>
      </c>
    </row>
    <row r="62" spans="1:4">
      <c r="A62" s="8" t="s">
        <v>35</v>
      </c>
      <c r="B62" s="9">
        <v>1813608252.9199998</v>
      </c>
      <c r="C62" s="9">
        <v>-33792851.990000002</v>
      </c>
      <c r="D62" s="9">
        <v>1779815400.9299998</v>
      </c>
    </row>
    <row r="63" spans="1:4">
      <c r="A63" s="6" t="s">
        <v>36</v>
      </c>
      <c r="B63" s="7">
        <v>560172804.15999997</v>
      </c>
      <c r="C63" s="7">
        <v>-67844650.409999996</v>
      </c>
      <c r="D63" s="7">
        <v>492328153.75</v>
      </c>
    </row>
    <row r="64" spans="1:4">
      <c r="A64" s="6" t="s">
        <v>37</v>
      </c>
      <c r="B64" s="7">
        <v>974369334.33999991</v>
      </c>
      <c r="C64" s="7">
        <v>23070669.949999999</v>
      </c>
      <c r="D64" s="7">
        <v>997440004.28999996</v>
      </c>
    </row>
    <row r="65" spans="1:4">
      <c r="A65" s="6" t="s">
        <v>38</v>
      </c>
      <c r="B65" s="7">
        <v>3705011.6100000003</v>
      </c>
      <c r="C65" s="7">
        <v>190128.97</v>
      </c>
      <c r="D65" s="7">
        <v>3895140.5800000005</v>
      </c>
    </row>
    <row r="66" spans="1:4">
      <c r="A66" s="6" t="s">
        <v>39</v>
      </c>
      <c r="B66" s="7">
        <v>14741157.82</v>
      </c>
      <c r="C66" s="7">
        <v>120148.46</v>
      </c>
      <c r="D66" s="7">
        <v>14861306.280000001</v>
      </c>
    </row>
    <row r="67" spans="1:4">
      <c r="A67" s="6" t="s">
        <v>40</v>
      </c>
      <c r="B67" s="7">
        <v>115111782.06999999</v>
      </c>
      <c r="C67" s="7">
        <v>9306631.4000000004</v>
      </c>
      <c r="D67" s="7">
        <v>124418413.47</v>
      </c>
    </row>
    <row r="68" spans="1:4">
      <c r="A68" s="6" t="s">
        <v>41</v>
      </c>
      <c r="B68" s="7">
        <v>122312174.49000001</v>
      </c>
      <c r="C68" s="7">
        <v>1218652.97</v>
      </c>
      <c r="D68" s="7">
        <v>123530827.46000001</v>
      </c>
    </row>
    <row r="69" spans="1:4">
      <c r="A69" s="6" t="s">
        <v>42</v>
      </c>
      <c r="B69" s="7">
        <v>273754.91000000003</v>
      </c>
      <c r="C69" s="7">
        <v>22721.62</v>
      </c>
      <c r="D69" s="7">
        <v>296476.53000000003</v>
      </c>
    </row>
    <row r="70" spans="1:4">
      <c r="A70" s="6" t="s">
        <v>43</v>
      </c>
      <c r="B70" s="7">
        <v>22922233.52</v>
      </c>
      <c r="C70" s="7">
        <v>122845.04999999999</v>
      </c>
      <c r="D70" s="7">
        <v>23045078.57</v>
      </c>
    </row>
    <row r="71" spans="1:4">
      <c r="A71" s="8" t="s">
        <v>44</v>
      </c>
      <c r="B71" s="9">
        <v>40765400</v>
      </c>
      <c r="C71" s="9">
        <v>-222076620</v>
      </c>
      <c r="D71" s="9">
        <v>-181311220</v>
      </c>
    </row>
    <row r="72" spans="1:4">
      <c r="A72" s="6" t="s">
        <v>45</v>
      </c>
      <c r="B72" s="7">
        <v>0</v>
      </c>
      <c r="C72" s="7">
        <v>-222076620</v>
      </c>
      <c r="D72" s="7">
        <v>-222076620</v>
      </c>
    </row>
    <row r="73" spans="1:4">
      <c r="A73" s="6" t="s">
        <v>46</v>
      </c>
      <c r="B73" s="7">
        <v>14465400</v>
      </c>
      <c r="C73" s="7"/>
      <c r="D73" s="7">
        <v>14465400</v>
      </c>
    </row>
    <row r="74" spans="1:4">
      <c r="A74" s="6" t="s">
        <v>47</v>
      </c>
      <c r="B74" s="7">
        <v>26300000</v>
      </c>
      <c r="C74" s="7"/>
      <c r="D74" s="7">
        <v>26300000</v>
      </c>
    </row>
    <row r="75" spans="1:4">
      <c r="A75" s="8" t="s">
        <v>48</v>
      </c>
      <c r="B75" s="9">
        <v>25937600</v>
      </c>
      <c r="C75" s="9">
        <v>26477541.99000001</v>
      </c>
      <c r="D75" s="9">
        <v>52415141.99000001</v>
      </c>
    </row>
    <row r="76" spans="1:4">
      <c r="A76" s="6" t="s">
        <v>49</v>
      </c>
      <c r="B76" s="7">
        <v>0</v>
      </c>
      <c r="C76" s="7">
        <v>64458314.230000012</v>
      </c>
      <c r="D76" s="7">
        <v>64458314.230000012</v>
      </c>
    </row>
    <row r="77" spans="1:4">
      <c r="A77" s="6" t="s">
        <v>50</v>
      </c>
      <c r="B77" s="7">
        <v>0</v>
      </c>
      <c r="C77" s="7">
        <v>-30665462.240000002</v>
      </c>
      <c r="D77" s="7">
        <v>-30665462.240000002</v>
      </c>
    </row>
    <row r="78" spans="1:4">
      <c r="A78" s="6" t="s">
        <v>45</v>
      </c>
      <c r="B78" s="7">
        <v>0</v>
      </c>
      <c r="C78" s="7">
        <v>-7315310</v>
      </c>
      <c r="D78" s="7">
        <v>-7315310</v>
      </c>
    </row>
    <row r="79" spans="1:4" ht="12.75" thickBot="1">
      <c r="A79" s="6" t="s">
        <v>51</v>
      </c>
      <c r="B79" s="7">
        <v>25937600</v>
      </c>
      <c r="C79" s="7"/>
      <c r="D79" s="7">
        <v>25937600</v>
      </c>
    </row>
    <row r="80" spans="1:4" ht="12.75" thickTop="1">
      <c r="A80" s="12"/>
      <c r="B80" s="13">
        <v>1880311252.9199998</v>
      </c>
      <c r="C80" s="13">
        <v>-229391930</v>
      </c>
      <c r="D80" s="13">
        <v>1650919322.9199998</v>
      </c>
    </row>
  </sheetData>
  <mergeCells count="3">
    <mergeCell ref="A1:D1"/>
    <mergeCell ref="B2:D2"/>
    <mergeCell ref="B59:D5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Detall finançament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2014-11-28T11:52:10Z</dcterms:created>
  <dcterms:modified xsi:type="dcterms:W3CDTF">2014-12-15T08:28:25Z</dcterms:modified>
</cp:coreProperties>
</file>