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Revisats\GEIB\"/>
    </mc:Choice>
  </mc:AlternateContent>
  <bookViews>
    <workbookView xWindow="0" yWindow="0" windowWidth="16380" windowHeight="8190" tabRatio="500"/>
  </bookViews>
  <sheets>
    <sheet name="Hoja1" sheetId="1" r:id="rId1"/>
    <sheet name="Hoja2" sheetId="2" r:id="rId2"/>
    <sheet name="Hoja3" sheetId="3" r:id="rId3"/>
  </sheets>
  <definedNames>
    <definedName name="_xlnm.Print_Area" localSheetId="0">Hoja1!$A$1:$H$74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58" i="1" l="1"/>
  <c r="G59" i="1" s="1"/>
  <c r="G32" i="1"/>
  <c r="G25" i="1"/>
  <c r="G68" i="1"/>
  <c r="G67" i="1"/>
  <c r="G63" i="1"/>
  <c r="G62" i="1"/>
  <c r="G54" i="1"/>
  <c r="G53" i="1"/>
  <c r="G55" i="1" l="1"/>
  <c r="G69" i="1"/>
  <c r="G64" i="1"/>
  <c r="G71" i="1"/>
  <c r="G46" i="1"/>
  <c r="G45" i="1"/>
  <c r="G42" i="1"/>
  <c r="G41" i="1"/>
  <c r="G40" i="1"/>
  <c r="G39" i="1"/>
  <c r="G34" i="1"/>
  <c r="G33" i="1"/>
  <c r="G35" i="1" s="1"/>
  <c r="G27" i="1"/>
  <c r="G26" i="1"/>
  <c r="G20" i="1"/>
  <c r="G19" i="1"/>
  <c r="G18" i="1"/>
  <c r="G48" i="1" l="1"/>
  <c r="G28" i="1"/>
  <c r="G21" i="1"/>
  <c r="G73" i="1" l="1"/>
</calcChain>
</file>

<file path=xl/sharedStrings.xml><?xml version="1.0" encoding="utf-8"?>
<sst xmlns="http://schemas.openxmlformats.org/spreadsheetml/2006/main" count="72" uniqueCount="51">
  <si>
    <t>DNI:</t>
  </si>
  <si>
    <t>FASE DE CONCURS (MÀX. 80 PUNTS)</t>
  </si>
  <si>
    <t>Nom i llinatges:</t>
  </si>
  <si>
    <t>TOTAL FASE CONCURS:</t>
  </si>
  <si>
    <t>Subtotal apartat A:</t>
  </si>
  <si>
    <t>Subtotal apartat B:</t>
  </si>
  <si>
    <t>Subtotal apartat C:</t>
  </si>
  <si>
    <t>Subtotal apartat D:</t>
  </si>
  <si>
    <t>Nombre de mesos</t>
  </si>
  <si>
    <t>Nombre de títols</t>
  </si>
  <si>
    <t>Punts per mes</t>
  </si>
  <si>
    <t>Punts per títol</t>
  </si>
  <si>
    <t>Nombre d'hores</t>
  </si>
  <si>
    <t>Punts per crèdit</t>
  </si>
  <si>
    <t>Nombre de crèdits</t>
  </si>
  <si>
    <t>A. Experiència professional (màx. 24 punts)</t>
  </si>
  <si>
    <t>3. Experiència prèvia en qualsevol àmbit de les emergències (en mesos o fracció de mes)</t>
  </si>
  <si>
    <t>B. Coneixements de llengua catalana superiors als requerits (màx. 3 punts)</t>
  </si>
  <si>
    <t>C. Coneixements de llengua anglesa (màx. 3 punts)</t>
  </si>
  <si>
    <t>1. Nivell B1</t>
  </si>
  <si>
    <t>2. Nivell B2</t>
  </si>
  <si>
    <t>3. Nivell C1 o C2</t>
  </si>
  <si>
    <t>D. Formació acadèmica (màx. 20 punts)</t>
  </si>
  <si>
    <t>1. Diplomatura universitària o equivalent</t>
  </si>
  <si>
    <t>2. Títol de grau, llicenciatura universitària o equivalent</t>
  </si>
  <si>
    <t>3. Màster oficial</t>
  </si>
  <si>
    <t>4. Doctorat</t>
  </si>
  <si>
    <t>5. Títols propis de postgrau</t>
  </si>
  <si>
    <t>5.1. Amb càrrega lectiva comptabilitzada en crèdits LRU (o 10 hores per crèdit)</t>
  </si>
  <si>
    <t>5.2. Amb càrrega lectiva comptabilitzada en crèdits ECTS (o 25 hores per crèdit)</t>
  </si>
  <si>
    <t>E. Altra formació (màx. 30 punts)</t>
  </si>
  <si>
    <t>3. Cursos relacionats directament amb equips de treball (màx. 5 punts)</t>
  </si>
  <si>
    <t>Subtotal apartat E:</t>
  </si>
  <si>
    <t>Subtotal:</t>
  </si>
  <si>
    <t>Punts per cada 10 hores</t>
  </si>
  <si>
    <t>AUTOBAREM PER FORMAR PART D’UNA BORSA DE GESTORS TELEFÒNICS D’EMERGÈNCIES</t>
  </si>
  <si>
    <t>1. Experiència prèvia a centres d’emergències 112 (en mesos o fracció de mes)</t>
  </si>
  <si>
    <t>2. Experiència prèvia a altres centres d’emergències (en mesos o fracció de mes)</t>
  </si>
  <si>
    <t>1. Nivell C1 de llengua catalana (abans, nivell C)</t>
  </si>
  <si>
    <t>2. Nivell C2 de llengua catalana (abans, nivell D)</t>
  </si>
  <si>
    <t>3. Llenguatge administratiu (abans, nivell E)</t>
  </si>
  <si>
    <t>1. Formació relacionada amb l’àmbit de les emergències (màx. 15 punts)</t>
  </si>
  <si>
    <t>1.1. Cursos amb certificat d’aprofitament</t>
  </si>
  <si>
    <t xml:space="preserve">2. Impartició de formació en l’àmbit de les emergències (màx. 5 punts) </t>
  </si>
  <si>
    <t>3.1. Cursos amb certificat d’aprofitament</t>
  </si>
  <si>
    <t>3.2. Cursos amb certificat d’assistència</t>
  </si>
  <si>
    <t>4. Cursos d’eines informàtiques (màx. 9 punts)</t>
  </si>
  <si>
    <t>4.1. Cursos d’eines informàtiques directament relacionades amb el lloc</t>
  </si>
  <si>
    <t xml:space="preserve">4.2. Resta de cursos relacionats amb l’ús d’eines informàtiques </t>
  </si>
  <si>
    <t>Puntuació</t>
  </si>
  <si>
    <t>1.2. Cursos amb certificat d’assistència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</si>
</sst>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1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/>
      <sz val="20"/>
      <color rgb="FF000000"/>
      <name val="Noto Sans"/>
      <family val="2"/>
      <charset val="1"/>
    </font>
    <font>
      <b/>
      <sz val="26"/>
      <color rgb="FF000000"/>
      <name val="Noto Sans"/>
      <family val="2"/>
      <charset val="1"/>
    </font>
    <font>
      <sz val="20"/>
      <color rgb="FF000000"/>
      <name val="Noto Sans"/>
      <family val="2"/>
      <charset val="1"/>
    </font>
    <font>
      <b/>
      <sz val="20"/>
      <color rgb="FF000000"/>
      <name val="Calibri"/>
      <family val="2"/>
      <charset val="1"/>
    </font>
    <font>
      <b/>
      <i/>
      <sz val="20"/>
      <color rgb="FF000000"/>
      <name val="Noto Sans"/>
      <family val="2"/>
    </font>
    <font>
      <sz val="20"/>
      <color rgb="FF000000"/>
      <name val="Noto Sans"/>
      <family val="2"/>
    </font>
    <font>
      <b/>
      <sz val="20"/>
      <color rgb="FF000000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rgb="FFDDDDDD"/>
        <bgColor rgb="FFCC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vertical="top"/>
    </xf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top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top"/>
    </xf>
    <xf numFmtId="0" fontId="3" fillId="0" borderId="0" xfId="0" applyFont="1" applyAlignment="1"/>
    <xf numFmtId="0" fontId="2" fillId="0" borderId="0" xfId="0" applyFont="1" applyAlignment="1"/>
    <xf numFmtId="0" fontId="4" fillId="0" borderId="0" xfId="0" applyFont="1" applyAlignment="1">
      <alignment horizontal="center" vertical="top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6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6" fillId="0" borderId="0" xfId="0" applyFont="1" applyAlignment="1">
      <alignment vertical="top"/>
    </xf>
    <xf numFmtId="164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16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4" fillId="3" borderId="0" xfId="0" applyFont="1" applyFill="1" applyAlignment="1">
      <alignment vertical="top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right"/>
    </xf>
    <xf numFmtId="164" fontId="6" fillId="3" borderId="0" xfId="0" applyNumberFormat="1" applyFont="1" applyFill="1" applyAlignment="1">
      <alignment horizontal="right" vertical="center"/>
    </xf>
    <xf numFmtId="164" fontId="4" fillId="3" borderId="0" xfId="0" applyNumberFormat="1" applyFont="1" applyFill="1" applyAlignment="1">
      <alignment horizontal="right"/>
    </xf>
    <xf numFmtId="0" fontId="4" fillId="3" borderId="0" xfId="0" applyFont="1" applyFill="1" applyAlignment="1">
      <alignment vertical="center"/>
    </xf>
    <xf numFmtId="0" fontId="0" fillId="3" borderId="0" xfId="0" applyFill="1" applyAlignment="1">
      <alignment vertical="top"/>
    </xf>
    <xf numFmtId="2" fontId="4" fillId="3" borderId="0" xfId="0" applyNumberFormat="1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right"/>
    </xf>
    <xf numFmtId="164" fontId="4" fillId="3" borderId="0" xfId="0" applyNumberFormat="1" applyFont="1" applyFill="1" applyAlignment="1">
      <alignment horizontal="right" vertical="center"/>
    </xf>
    <xf numFmtId="0" fontId="0" fillId="3" borderId="0" xfId="0" applyFill="1" applyAlignment="1"/>
    <xf numFmtId="0" fontId="4" fillId="3" borderId="0" xfId="0" applyFont="1" applyFill="1" applyAlignment="1">
      <alignment horizontal="center" vertical="center"/>
    </xf>
    <xf numFmtId="164" fontId="10" fillId="3" borderId="0" xfId="0" applyNumberFormat="1" applyFont="1" applyFill="1" applyAlignment="1">
      <alignment horizontal="right" vertical="center"/>
    </xf>
    <xf numFmtId="164" fontId="9" fillId="3" borderId="0" xfId="0" applyNumberFormat="1" applyFont="1" applyFill="1" applyAlignment="1">
      <alignment horizontal="right" vertical="center"/>
    </xf>
    <xf numFmtId="0" fontId="4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top"/>
    </xf>
    <xf numFmtId="0" fontId="6" fillId="4" borderId="0" xfId="0" applyFont="1" applyFill="1" applyAlignment="1">
      <alignment horizontal="center"/>
    </xf>
    <xf numFmtId="0" fontId="6" fillId="4" borderId="0" xfId="0" applyFont="1" applyFill="1" applyAlignment="1">
      <alignment horizontal="right"/>
    </xf>
    <xf numFmtId="0" fontId="6" fillId="4" borderId="0" xfId="0" applyFont="1" applyFill="1" applyAlignment="1"/>
    <xf numFmtId="0" fontId="4" fillId="4" borderId="0" xfId="0" applyFont="1" applyFill="1" applyAlignment="1">
      <alignment horizontal="right" vertical="center"/>
    </xf>
    <xf numFmtId="164" fontId="4" fillId="4" borderId="2" xfId="0" applyNumberFormat="1" applyFont="1" applyFill="1" applyBorder="1" applyAlignment="1">
      <alignment horizontal="right" vertical="center"/>
    </xf>
    <xf numFmtId="0" fontId="8" fillId="3" borderId="0" xfId="0" applyFont="1" applyFill="1" applyAlignment="1">
      <alignment horizontal="center" vertical="center"/>
    </xf>
    <xf numFmtId="0" fontId="6" fillId="0" borderId="0" xfId="0" applyFont="1" applyAlignment="1">
      <alignment horizontal="left"/>
    </xf>
    <xf numFmtId="0" fontId="4" fillId="3" borderId="0" xfId="0" applyFont="1" applyFill="1" applyAlignment="1">
      <alignment horizontal="right"/>
    </xf>
    <xf numFmtId="0" fontId="4" fillId="3" borderId="0" xfId="0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77261</xdr:colOff>
      <xdr:row>0</xdr:row>
      <xdr:rowOff>25478</xdr:rowOff>
    </xdr:from>
    <xdr:to>
      <xdr:col>2</xdr:col>
      <xdr:colOff>3921035</xdr:colOff>
      <xdr:row>7</xdr:row>
      <xdr:rowOff>447348</xdr:rowOff>
    </xdr:to>
    <xdr:pic>
      <xdr:nvPicPr>
        <xdr:cNvPr id="3" name="Imatg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261" y="25478"/>
          <a:ext cx="6412803" cy="17172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4"/>
  <sheetViews>
    <sheetView tabSelected="1" zoomScale="70" zoomScaleNormal="70" zoomScaleSheetLayoutView="69" zoomScalePageLayoutView="55" workbookViewId="0">
      <selection activeCell="C56" sqref="C56"/>
    </sheetView>
  </sheetViews>
  <sheetFormatPr baseColWidth="10" defaultColWidth="8.85546875" defaultRowHeight="15" x14ac:dyDescent="0.25"/>
  <cols>
    <col min="1" max="1" width="5.140625" style="8" customWidth="1"/>
    <col min="2" max="2" width="32.42578125" style="9" customWidth="1"/>
    <col min="3" max="3" width="122.5703125" style="13" customWidth="1"/>
    <col min="4" max="4" width="23.28515625" style="8" customWidth="1"/>
    <col min="5" max="5" width="10.28515625" style="30" customWidth="1"/>
    <col min="6" max="6" width="28" style="30" customWidth="1"/>
    <col min="7" max="7" width="21.28515625" style="32" customWidth="1"/>
    <col min="8" max="8" width="5" style="8" customWidth="1"/>
    <col min="9" max="1025" width="11.42578125" style="8"/>
    <col min="1026" max="16384" width="8.85546875" style="8"/>
  </cols>
  <sheetData>
    <row r="1" spans="2:8" x14ac:dyDescent="0.25">
      <c r="C1" s="10"/>
      <c r="E1" s="11"/>
    </row>
    <row r="2" spans="2:8" x14ac:dyDescent="0.25">
      <c r="C2" s="10"/>
      <c r="E2" s="11"/>
    </row>
    <row r="3" spans="2:8" x14ac:dyDescent="0.25">
      <c r="C3" s="10"/>
      <c r="E3" s="11"/>
    </row>
    <row r="4" spans="2:8" x14ac:dyDescent="0.25">
      <c r="C4" s="10"/>
      <c r="E4" s="11"/>
    </row>
    <row r="5" spans="2:8" x14ac:dyDescent="0.25">
      <c r="C5" s="10"/>
      <c r="E5" s="11"/>
    </row>
    <row r="6" spans="2:8" x14ac:dyDescent="0.25">
      <c r="C6" s="10"/>
      <c r="E6" s="11"/>
    </row>
    <row r="7" spans="2:8" x14ac:dyDescent="0.25">
      <c r="C7" s="10"/>
      <c r="E7" s="11"/>
    </row>
    <row r="8" spans="2:8" ht="58.5" customHeight="1" x14ac:dyDescent="0.25">
      <c r="C8" s="10"/>
      <c r="E8" s="11"/>
    </row>
    <row r="9" spans="2:8" ht="58.5" customHeight="1" x14ac:dyDescent="0.25">
      <c r="B9" s="6" t="s">
        <v>35</v>
      </c>
      <c r="C9" s="10"/>
      <c r="E9" s="11"/>
    </row>
    <row r="10" spans="2:8" ht="16.5" x14ac:dyDescent="0.3">
      <c r="B10" s="12"/>
      <c r="D10" s="14"/>
      <c r="E10" s="15"/>
      <c r="F10" s="28"/>
      <c r="G10" s="33"/>
      <c r="H10" s="14"/>
    </row>
    <row r="11" spans="2:8" ht="30" x14ac:dyDescent="0.3">
      <c r="B11" s="7" t="s">
        <v>2</v>
      </c>
      <c r="D11" s="14"/>
      <c r="E11" s="15"/>
      <c r="F11" s="28"/>
      <c r="G11" s="33"/>
      <c r="H11" s="14"/>
    </row>
    <row r="12" spans="2:8" ht="30" x14ac:dyDescent="0.3">
      <c r="B12" s="7" t="s">
        <v>0</v>
      </c>
      <c r="C12" s="7"/>
      <c r="D12" s="14"/>
      <c r="E12" s="15"/>
      <c r="F12" s="28"/>
      <c r="G12" s="33"/>
      <c r="H12" s="14"/>
    </row>
    <row r="13" spans="2:8" ht="30" x14ac:dyDescent="0.55000000000000004">
      <c r="B13" s="4"/>
      <c r="D13" s="2"/>
      <c r="E13" s="16"/>
      <c r="F13" s="18"/>
      <c r="G13" s="34"/>
      <c r="H13" s="17"/>
    </row>
    <row r="14" spans="2:8" ht="37.5" x14ac:dyDescent="0.55000000000000004">
      <c r="B14" s="57" t="s">
        <v>1</v>
      </c>
      <c r="C14" s="58"/>
      <c r="D14" s="59"/>
      <c r="E14" s="60"/>
      <c r="F14" s="61"/>
      <c r="G14" s="62"/>
      <c r="H14" s="17"/>
    </row>
    <row r="15" spans="2:8" ht="31.9" customHeight="1" x14ac:dyDescent="0.55000000000000004">
      <c r="B15" s="4"/>
      <c r="D15" s="2"/>
      <c r="E15" s="18"/>
      <c r="F15" s="18"/>
      <c r="G15" s="34"/>
      <c r="H15" s="17"/>
    </row>
    <row r="16" spans="2:8" ht="30" x14ac:dyDescent="0.55000000000000004">
      <c r="B16" s="42" t="s">
        <v>15</v>
      </c>
      <c r="C16" s="42"/>
      <c r="D16" s="43"/>
      <c r="E16" s="44"/>
      <c r="F16" s="44"/>
      <c r="G16" s="45"/>
      <c r="H16" s="17"/>
    </row>
    <row r="17" spans="2:8" ht="54" customHeight="1" x14ac:dyDescent="0.55000000000000004">
      <c r="B17" s="4"/>
      <c r="C17" s="7"/>
      <c r="D17" s="39" t="s">
        <v>8</v>
      </c>
      <c r="E17" s="38"/>
      <c r="F17" s="39" t="s">
        <v>10</v>
      </c>
      <c r="G17" s="66" t="s">
        <v>49</v>
      </c>
      <c r="H17" s="17"/>
    </row>
    <row r="18" spans="2:8" ht="28.9" customHeight="1" x14ac:dyDescent="0.25">
      <c r="B18" s="21" t="s">
        <v>36</v>
      </c>
      <c r="D18" s="22"/>
      <c r="E18" s="2"/>
      <c r="F18" s="23">
        <v>0.2</v>
      </c>
      <c r="G18" s="46">
        <f>D18*F18</f>
        <v>0</v>
      </c>
      <c r="H18" s="4"/>
    </row>
    <row r="19" spans="2:8" ht="28.9" customHeight="1" x14ac:dyDescent="0.25">
      <c r="B19" s="3" t="s">
        <v>37</v>
      </c>
      <c r="D19" s="22"/>
      <c r="E19" s="2"/>
      <c r="F19" s="23">
        <v>0.15</v>
      </c>
      <c r="G19" s="46">
        <f>D19*F19</f>
        <v>0</v>
      </c>
      <c r="H19" s="4"/>
    </row>
    <row r="20" spans="2:8" ht="28.9" customHeight="1" x14ac:dyDescent="0.25">
      <c r="B20" s="3" t="s">
        <v>16</v>
      </c>
      <c r="D20" s="24"/>
      <c r="E20" s="2"/>
      <c r="F20" s="23">
        <v>0.1</v>
      </c>
      <c r="G20" s="46">
        <f>D20*F20</f>
        <v>0</v>
      </c>
      <c r="H20" s="4"/>
    </row>
    <row r="21" spans="2:8" ht="28.5" customHeight="1" x14ac:dyDescent="0.55000000000000004">
      <c r="B21" s="12"/>
      <c r="C21" s="25"/>
      <c r="D21" s="2"/>
      <c r="E21" s="69" t="s">
        <v>4</v>
      </c>
      <c r="F21" s="69"/>
      <c r="G21" s="47">
        <f>IF(SUM(G18:G20)&gt;24,24,SUM(G18:G20))</f>
        <v>0</v>
      </c>
      <c r="H21" s="5"/>
    </row>
    <row r="22" spans="2:8" ht="28.5" customHeight="1" x14ac:dyDescent="0.55000000000000004">
      <c r="B22" s="12"/>
      <c r="C22" s="25"/>
      <c r="D22" s="2"/>
      <c r="E22" s="1"/>
      <c r="F22" s="4"/>
      <c r="G22" s="35"/>
      <c r="H22" s="5"/>
    </row>
    <row r="23" spans="2:8" ht="27" customHeight="1" x14ac:dyDescent="0.55000000000000004">
      <c r="B23" s="48" t="s">
        <v>17</v>
      </c>
      <c r="C23" s="49"/>
      <c r="D23" s="43"/>
      <c r="E23" s="43"/>
      <c r="F23" s="50"/>
      <c r="G23" s="51"/>
      <c r="H23" s="5"/>
    </row>
    <row r="24" spans="2:8" ht="51" customHeight="1" x14ac:dyDescent="0.55000000000000004">
      <c r="B24" s="4"/>
      <c r="C24" s="26"/>
      <c r="D24" s="39" t="s">
        <v>9</v>
      </c>
      <c r="E24" s="38"/>
      <c r="F24" s="39" t="s">
        <v>11</v>
      </c>
      <c r="G24" s="66" t="s">
        <v>49</v>
      </c>
      <c r="H24" s="3"/>
    </row>
    <row r="25" spans="2:8" ht="30" x14ac:dyDescent="0.25">
      <c r="B25" s="3" t="s">
        <v>38</v>
      </c>
      <c r="D25" s="24"/>
      <c r="E25" s="2"/>
      <c r="F25" s="23">
        <v>1</v>
      </c>
      <c r="G25" s="46">
        <f>IF(D26&gt;0,0,(D25*F25))</f>
        <v>0</v>
      </c>
      <c r="H25" s="4"/>
    </row>
    <row r="26" spans="2:8" ht="30" x14ac:dyDescent="0.25">
      <c r="B26" s="3" t="s">
        <v>39</v>
      </c>
      <c r="D26" s="24"/>
      <c r="E26" s="2"/>
      <c r="F26" s="23">
        <v>2</v>
      </c>
      <c r="G26" s="46">
        <f>D26*F26</f>
        <v>0</v>
      </c>
      <c r="H26" s="4"/>
    </row>
    <row r="27" spans="2:8" ht="30" x14ac:dyDescent="0.25">
      <c r="B27" s="3" t="s">
        <v>40</v>
      </c>
      <c r="D27" s="24"/>
      <c r="E27" s="2"/>
      <c r="F27" s="23">
        <v>1</v>
      </c>
      <c r="G27" s="46">
        <f>D27*F27</f>
        <v>0</v>
      </c>
      <c r="H27" s="4"/>
    </row>
    <row r="28" spans="2:8" ht="31.5" customHeight="1" x14ac:dyDescent="0.25">
      <c r="B28" s="4"/>
      <c r="C28" s="3"/>
      <c r="D28" s="2"/>
      <c r="E28" s="69" t="s">
        <v>5</v>
      </c>
      <c r="F28" s="69"/>
      <c r="G28" s="52">
        <f>IF(SUM(G25:G27)&gt;3,3,SUM(G25:G27))</f>
        <v>0</v>
      </c>
      <c r="H28" s="4"/>
    </row>
    <row r="29" spans="2:8" ht="31.5" customHeight="1" x14ac:dyDescent="0.25">
      <c r="B29" s="4"/>
      <c r="C29" s="3"/>
      <c r="D29" s="2"/>
      <c r="E29" s="1"/>
      <c r="F29" s="4"/>
      <c r="G29" s="36"/>
      <c r="H29" s="4"/>
    </row>
    <row r="30" spans="2:8" ht="30" x14ac:dyDescent="0.25">
      <c r="B30" s="48" t="s">
        <v>18</v>
      </c>
      <c r="C30" s="49"/>
      <c r="D30" s="43"/>
      <c r="E30" s="43"/>
      <c r="F30" s="50"/>
      <c r="G30" s="46"/>
      <c r="H30" s="4"/>
    </row>
    <row r="31" spans="2:8" ht="54" customHeight="1" x14ac:dyDescent="0.55000000000000004">
      <c r="B31" s="4"/>
      <c r="C31" s="3"/>
      <c r="D31" s="39" t="s">
        <v>9</v>
      </c>
      <c r="E31" s="38"/>
      <c r="F31" s="39" t="s">
        <v>11</v>
      </c>
      <c r="G31" s="66" t="s">
        <v>49</v>
      </c>
      <c r="H31" s="4"/>
    </row>
    <row r="32" spans="2:8" ht="29.45" customHeight="1" x14ac:dyDescent="0.25">
      <c r="B32" s="3" t="s">
        <v>19</v>
      </c>
      <c r="D32" s="24"/>
      <c r="E32" s="2"/>
      <c r="F32" s="23">
        <v>1</v>
      </c>
      <c r="G32" s="46">
        <f>D32*F34</f>
        <v>0</v>
      </c>
      <c r="H32" s="4"/>
    </row>
    <row r="33" spans="1:8" ht="29.45" customHeight="1" x14ac:dyDescent="0.25">
      <c r="B33" s="3" t="s">
        <v>20</v>
      </c>
      <c r="D33" s="24"/>
      <c r="E33" s="2"/>
      <c r="F33" s="23">
        <v>2</v>
      </c>
      <c r="G33" s="46">
        <f>D33*F33</f>
        <v>0</v>
      </c>
      <c r="H33" s="4"/>
    </row>
    <row r="34" spans="1:8" ht="29.45" customHeight="1" x14ac:dyDescent="0.25">
      <c r="B34" s="3" t="s">
        <v>21</v>
      </c>
      <c r="D34" s="24"/>
      <c r="E34" s="2"/>
      <c r="F34" s="23">
        <v>3</v>
      </c>
      <c r="G34" s="46">
        <f>D34*F34</f>
        <v>0</v>
      </c>
      <c r="H34" s="4"/>
    </row>
    <row r="35" spans="1:8" ht="30" x14ac:dyDescent="0.25">
      <c r="B35" s="4"/>
      <c r="C35" s="3"/>
      <c r="D35" s="2"/>
      <c r="E35" s="69" t="s">
        <v>6</v>
      </c>
      <c r="F35" s="69"/>
      <c r="G35" s="52">
        <f>IF(SUM(G32:G34)&gt;3,3,SUM(G32:G34))</f>
        <v>0</v>
      </c>
      <c r="H35" s="4"/>
    </row>
    <row r="36" spans="1:8" ht="30" x14ac:dyDescent="0.25">
      <c r="B36" s="4"/>
      <c r="C36" s="3"/>
      <c r="D36" s="2"/>
      <c r="E36" s="2"/>
      <c r="F36" s="2"/>
      <c r="G36" s="2"/>
      <c r="H36" s="4"/>
    </row>
    <row r="37" spans="1:8" ht="30" x14ac:dyDescent="0.25">
      <c r="B37" s="48" t="s">
        <v>22</v>
      </c>
      <c r="C37" s="49"/>
      <c r="D37" s="43"/>
      <c r="E37" s="43"/>
      <c r="F37" s="50"/>
      <c r="G37" s="46"/>
      <c r="H37" s="4"/>
    </row>
    <row r="38" spans="1:8" ht="54" customHeight="1" x14ac:dyDescent="0.55000000000000004">
      <c r="B38" s="4"/>
      <c r="C38" s="3"/>
      <c r="D38" s="39" t="s">
        <v>9</v>
      </c>
      <c r="E38" s="38"/>
      <c r="F38" s="39" t="s">
        <v>11</v>
      </c>
      <c r="G38" s="66" t="s">
        <v>49</v>
      </c>
      <c r="H38" s="4"/>
    </row>
    <row r="39" spans="1:8" ht="28.9" customHeight="1" x14ac:dyDescent="0.25">
      <c r="B39" s="3" t="s">
        <v>23</v>
      </c>
      <c r="D39" s="24"/>
      <c r="E39" s="2"/>
      <c r="F39" s="23">
        <v>4</v>
      </c>
      <c r="G39" s="46">
        <f t="shared" ref="G39:G46" si="0">D39*F39</f>
        <v>0</v>
      </c>
      <c r="H39" s="4"/>
    </row>
    <row r="40" spans="1:8" ht="28.9" customHeight="1" x14ac:dyDescent="0.25">
      <c r="B40" s="3" t="s">
        <v>24</v>
      </c>
      <c r="D40" s="24"/>
      <c r="E40" s="2"/>
      <c r="F40" s="23">
        <v>6</v>
      </c>
      <c r="G40" s="46">
        <f t="shared" si="0"/>
        <v>0</v>
      </c>
      <c r="H40" s="4"/>
    </row>
    <row r="41" spans="1:8" ht="28.9" customHeight="1" x14ac:dyDescent="0.25">
      <c r="B41" s="3" t="s">
        <v>25</v>
      </c>
      <c r="D41" s="24"/>
      <c r="E41" s="2"/>
      <c r="F41" s="23">
        <v>4</v>
      </c>
      <c r="G41" s="46">
        <f t="shared" si="0"/>
        <v>0</v>
      </c>
      <c r="H41" s="4"/>
    </row>
    <row r="42" spans="1:8" ht="28.9" customHeight="1" x14ac:dyDescent="0.25">
      <c r="B42" s="3" t="s">
        <v>26</v>
      </c>
      <c r="D42" s="24"/>
      <c r="E42" s="2"/>
      <c r="F42" s="23">
        <v>5</v>
      </c>
      <c r="G42" s="46">
        <f t="shared" si="0"/>
        <v>0</v>
      </c>
      <c r="H42" s="4"/>
    </row>
    <row r="43" spans="1:8" ht="28.9" customHeight="1" x14ac:dyDescent="0.25">
      <c r="B43" s="40"/>
      <c r="C43" s="3"/>
      <c r="D43" s="3"/>
      <c r="E43" s="2"/>
      <c r="F43" s="23"/>
      <c r="G43" s="46"/>
      <c r="H43" s="4"/>
    </row>
    <row r="44" spans="1:8" ht="54.6" customHeight="1" x14ac:dyDescent="0.25">
      <c r="B44" s="3" t="s">
        <v>27</v>
      </c>
      <c r="D44" s="39" t="s">
        <v>14</v>
      </c>
      <c r="E44" s="2"/>
      <c r="F44" s="39" t="s">
        <v>13</v>
      </c>
      <c r="G44" s="66" t="s">
        <v>49</v>
      </c>
      <c r="H44" s="4"/>
    </row>
    <row r="45" spans="1:8" ht="28.9" customHeight="1" x14ac:dyDescent="0.25">
      <c r="B45" s="3" t="s">
        <v>28</v>
      </c>
      <c r="D45" s="24"/>
      <c r="E45" s="2"/>
      <c r="F45" s="23">
        <v>0.05</v>
      </c>
      <c r="G45" s="46">
        <f t="shared" si="0"/>
        <v>0</v>
      </c>
      <c r="H45" s="4"/>
    </row>
    <row r="46" spans="1:8" ht="28.9" customHeight="1" x14ac:dyDescent="0.25">
      <c r="B46" s="3" t="s">
        <v>29</v>
      </c>
      <c r="C46" s="8"/>
      <c r="D46" s="24"/>
      <c r="E46" s="2"/>
      <c r="F46" s="27">
        <v>0.125</v>
      </c>
      <c r="G46" s="46">
        <f t="shared" si="0"/>
        <v>0</v>
      </c>
      <c r="H46" s="4"/>
    </row>
    <row r="47" spans="1:8" ht="28.9" customHeight="1" x14ac:dyDescent="0.25">
      <c r="B47" s="2"/>
      <c r="C47" s="3"/>
      <c r="D47" s="3"/>
      <c r="E47" s="2"/>
      <c r="F47" s="27"/>
      <c r="G47" s="46"/>
      <c r="H47" s="4"/>
    </row>
    <row r="48" spans="1:8" ht="26.25" customHeight="1" x14ac:dyDescent="0.55000000000000004">
      <c r="A48" s="9"/>
      <c r="B48" s="25"/>
      <c r="C48" s="14"/>
      <c r="D48" s="28"/>
      <c r="E48" s="68" t="s">
        <v>7</v>
      </c>
      <c r="F48" s="68"/>
      <c r="G48" s="47">
        <f>IF(SUM(G39:G46)&gt;20,20,SUM(G39:G46))</f>
        <v>0</v>
      </c>
      <c r="H48" s="20"/>
    </row>
    <row r="49" spans="1:8" ht="26.25" customHeight="1" x14ac:dyDescent="0.55000000000000004">
      <c r="A49" s="9"/>
      <c r="B49" s="25"/>
      <c r="C49" s="14"/>
      <c r="D49" s="28"/>
      <c r="E49" s="29"/>
      <c r="F49" s="19"/>
      <c r="G49" s="35"/>
      <c r="H49" s="20"/>
    </row>
    <row r="50" spans="1:8" ht="30" x14ac:dyDescent="0.25">
      <c r="B50" s="48" t="s">
        <v>30</v>
      </c>
      <c r="C50" s="53"/>
      <c r="D50" s="54"/>
      <c r="E50" s="48"/>
      <c r="F50" s="54"/>
      <c r="G50" s="52"/>
      <c r="H50" s="5"/>
    </row>
    <row r="51" spans="1:8" ht="30" x14ac:dyDescent="0.25">
      <c r="B51" s="4"/>
      <c r="C51" s="5"/>
      <c r="D51" s="4"/>
      <c r="E51" s="5"/>
      <c r="F51" s="4"/>
      <c r="G51" s="52"/>
      <c r="H51" s="5"/>
    </row>
    <row r="52" spans="1:8" ht="54" customHeight="1" x14ac:dyDescent="0.55000000000000004">
      <c r="B52" s="67" t="s">
        <v>41</v>
      </c>
      <c r="C52" s="8"/>
      <c r="D52" s="39" t="s">
        <v>12</v>
      </c>
      <c r="E52" s="38"/>
      <c r="F52" s="39" t="s">
        <v>34</v>
      </c>
      <c r="G52" s="66" t="s">
        <v>49</v>
      </c>
      <c r="H52" s="4"/>
    </row>
    <row r="53" spans="1:8" ht="30" x14ac:dyDescent="0.25">
      <c r="B53" s="3" t="s">
        <v>42</v>
      </c>
      <c r="C53" s="8"/>
      <c r="D53" s="24"/>
      <c r="E53" s="2"/>
      <c r="F53" s="4">
        <v>0.24</v>
      </c>
      <c r="G53" s="46">
        <f>(D53/10)*F53</f>
        <v>0</v>
      </c>
      <c r="H53" s="4"/>
    </row>
    <row r="54" spans="1:8" ht="30" x14ac:dyDescent="0.25">
      <c r="B54" s="3" t="s">
        <v>50</v>
      </c>
      <c r="C54" s="8"/>
      <c r="D54" s="24"/>
      <c r="E54" s="2"/>
      <c r="F54" s="4">
        <v>0.12</v>
      </c>
      <c r="G54" s="46">
        <f>(D54/10)*F54</f>
        <v>0</v>
      </c>
      <c r="H54" s="4"/>
    </row>
    <row r="55" spans="1:8" ht="30" x14ac:dyDescent="0.25">
      <c r="B55" s="2"/>
      <c r="C55" s="3"/>
      <c r="D55" s="2"/>
      <c r="E55" s="2"/>
      <c r="F55" s="41" t="s">
        <v>33</v>
      </c>
      <c r="G55" s="55">
        <f>IF(SUM(G53:G54)&gt;15,15,SUM(G53:G54))</f>
        <v>0</v>
      </c>
      <c r="H55" s="4"/>
    </row>
    <row r="56" spans="1:8" ht="30" x14ac:dyDescent="0.25">
      <c r="B56" s="2"/>
      <c r="C56" s="3"/>
      <c r="D56" s="2"/>
      <c r="E56" s="2"/>
      <c r="F56" s="4"/>
      <c r="G56" s="52"/>
      <c r="H56" s="4"/>
    </row>
    <row r="57" spans="1:8" ht="90" x14ac:dyDescent="0.25">
      <c r="B57" s="2"/>
      <c r="C57" s="3"/>
      <c r="D57" s="39" t="s">
        <v>12</v>
      </c>
      <c r="E57" s="37"/>
      <c r="F57" s="39" t="s">
        <v>34</v>
      </c>
      <c r="G57" s="66" t="s">
        <v>49</v>
      </c>
      <c r="H57" s="4"/>
    </row>
    <row r="58" spans="1:8" ht="30" x14ac:dyDescent="0.25">
      <c r="B58" s="3" t="s">
        <v>43</v>
      </c>
      <c r="C58" s="8"/>
      <c r="D58" s="24"/>
      <c r="E58" s="2"/>
      <c r="F58" s="4">
        <v>0.5</v>
      </c>
      <c r="G58" s="46">
        <f>(D58/10)*F58</f>
        <v>0</v>
      </c>
      <c r="H58" s="4"/>
    </row>
    <row r="59" spans="1:8" ht="30" x14ac:dyDescent="0.25">
      <c r="B59" s="2"/>
      <c r="C59" s="3"/>
      <c r="D59" s="2"/>
      <c r="E59" s="2"/>
      <c r="F59" s="1" t="s">
        <v>33</v>
      </c>
      <c r="G59" s="52">
        <f>IF(G58&gt;5,5,G58)</f>
        <v>0</v>
      </c>
      <c r="H59" s="4"/>
    </row>
    <row r="60" spans="1:8" ht="30" x14ac:dyDescent="0.25">
      <c r="B60" s="2"/>
      <c r="C60" s="3"/>
      <c r="D60" s="2"/>
      <c r="E60" s="2"/>
      <c r="F60" s="4"/>
      <c r="G60" s="52"/>
      <c r="H60" s="4"/>
    </row>
    <row r="61" spans="1:8" ht="54" customHeight="1" x14ac:dyDescent="0.55000000000000004">
      <c r="B61" s="67" t="s">
        <v>31</v>
      </c>
      <c r="C61" s="8"/>
      <c r="D61" s="39" t="s">
        <v>12</v>
      </c>
      <c r="E61" s="37"/>
      <c r="F61" s="39" t="s">
        <v>34</v>
      </c>
      <c r="G61" s="66" t="s">
        <v>49</v>
      </c>
      <c r="H61" s="4"/>
    </row>
    <row r="62" spans="1:8" ht="29.45" customHeight="1" x14ac:dyDescent="0.25">
      <c r="B62" s="3" t="s">
        <v>44</v>
      </c>
      <c r="C62" s="8"/>
      <c r="D62" s="24"/>
      <c r="E62" s="2"/>
      <c r="F62" s="4">
        <v>0.5</v>
      </c>
      <c r="G62" s="56">
        <f>(D62/10)*F62</f>
        <v>0</v>
      </c>
      <c r="H62" s="4"/>
    </row>
    <row r="63" spans="1:8" ht="30" x14ac:dyDescent="0.25">
      <c r="B63" s="3" t="s">
        <v>45</v>
      </c>
      <c r="C63" s="8"/>
      <c r="D63" s="24"/>
      <c r="E63" s="2"/>
      <c r="F63" s="4">
        <v>0.25</v>
      </c>
      <c r="G63" s="56">
        <f>(D63/10)*F63</f>
        <v>0</v>
      </c>
      <c r="H63" s="4"/>
    </row>
    <row r="64" spans="1:8" ht="30" x14ac:dyDescent="0.25">
      <c r="B64" s="2"/>
      <c r="C64" s="3"/>
      <c r="D64" s="2"/>
      <c r="E64" s="2"/>
      <c r="F64" s="1" t="s">
        <v>33</v>
      </c>
      <c r="G64" s="52">
        <f>IF(SUM(G62:G63)&gt;5,5,SUM(G62:G63))</f>
        <v>0</v>
      </c>
      <c r="H64" s="4"/>
    </row>
    <row r="65" spans="2:8" ht="30" x14ac:dyDescent="0.25">
      <c r="B65" s="2"/>
      <c r="C65" s="3"/>
      <c r="D65" s="2"/>
      <c r="E65" s="2"/>
      <c r="F65" s="4"/>
      <c r="G65" s="52"/>
      <c r="H65" s="4"/>
    </row>
    <row r="66" spans="2:8" ht="55.15" customHeight="1" x14ac:dyDescent="0.55000000000000004">
      <c r="B66" s="67" t="s">
        <v>46</v>
      </c>
      <c r="C66" s="8"/>
      <c r="D66" s="39" t="s">
        <v>12</v>
      </c>
      <c r="E66" s="37"/>
      <c r="F66" s="39" t="s">
        <v>34</v>
      </c>
      <c r="G66" s="66" t="s">
        <v>49</v>
      </c>
      <c r="H66" s="4"/>
    </row>
    <row r="67" spans="2:8" ht="30" x14ac:dyDescent="0.25">
      <c r="B67" s="3" t="s">
        <v>47</v>
      </c>
      <c r="C67" s="8"/>
      <c r="D67" s="24"/>
      <c r="E67" s="2"/>
      <c r="F67" s="4">
        <v>0.24</v>
      </c>
      <c r="G67" s="56">
        <f>(D67/10)*F67</f>
        <v>0</v>
      </c>
      <c r="H67" s="4"/>
    </row>
    <row r="68" spans="2:8" ht="30" x14ac:dyDescent="0.25">
      <c r="B68" s="3" t="s">
        <v>48</v>
      </c>
      <c r="C68" s="8"/>
      <c r="D68" s="24"/>
      <c r="E68" s="2"/>
      <c r="F68" s="4">
        <v>0.15</v>
      </c>
      <c r="G68" s="56">
        <f>(D68/10)*F68</f>
        <v>0</v>
      </c>
      <c r="H68" s="4"/>
    </row>
    <row r="69" spans="2:8" ht="30" x14ac:dyDescent="0.25">
      <c r="B69" s="2"/>
      <c r="C69" s="3"/>
      <c r="D69" s="2"/>
      <c r="E69" s="2"/>
      <c r="F69" s="1" t="s">
        <v>33</v>
      </c>
      <c r="G69" s="52">
        <f>IF(SUM(G67:G68)&gt;9,9,SUM(G67:G68))</f>
        <v>0</v>
      </c>
      <c r="H69" s="4"/>
    </row>
    <row r="70" spans="2:8" ht="30" x14ac:dyDescent="0.25">
      <c r="B70" s="2"/>
      <c r="C70" s="3"/>
      <c r="D70" s="2"/>
      <c r="E70" s="2"/>
      <c r="F70" s="4"/>
      <c r="G70" s="52"/>
      <c r="H70" s="4"/>
    </row>
    <row r="71" spans="2:8" ht="26.25" customHeight="1" x14ac:dyDescent="0.55000000000000004">
      <c r="B71" s="4"/>
      <c r="C71" s="26"/>
      <c r="D71" s="17"/>
      <c r="E71" s="68" t="s">
        <v>32</v>
      </c>
      <c r="F71" s="68"/>
      <c r="G71" s="47">
        <f>IF(SUM(G69,G64,G59,G55)&gt;30,30,SUM(G69,G64,G59,G55))</f>
        <v>0</v>
      </c>
      <c r="H71" s="4"/>
    </row>
    <row r="72" spans="2:8" ht="26.25" customHeight="1" x14ac:dyDescent="0.55000000000000004">
      <c r="B72" s="4"/>
      <c r="C72" s="26"/>
      <c r="D72" s="17"/>
      <c r="E72" s="29"/>
      <c r="F72" s="19"/>
      <c r="G72" s="35"/>
      <c r="H72" s="4"/>
    </row>
    <row r="73" spans="2:8" ht="48.75" customHeight="1" x14ac:dyDescent="0.55000000000000004">
      <c r="B73" s="4"/>
      <c r="D73" s="63"/>
      <c r="E73" s="61"/>
      <c r="F73" s="64" t="s">
        <v>3</v>
      </c>
      <c r="G73" s="65">
        <f>SUM(G71,G48,G35,G28,G21)</f>
        <v>0</v>
      </c>
      <c r="H73" s="4"/>
    </row>
    <row r="74" spans="2:8" ht="26.25" x14ac:dyDescent="0.25">
      <c r="H74" s="31"/>
    </row>
  </sheetData>
  <mergeCells count="5">
    <mergeCell ref="E48:F48"/>
    <mergeCell ref="E71:F71"/>
    <mergeCell ref="E21:F21"/>
    <mergeCell ref="E28:F28"/>
    <mergeCell ref="E35:F35"/>
  </mergeCells>
  <pageMargins left="0.70833333333333304" right="0.70833333333333304" top="0.74791666666666701" bottom="0.74791666666666701" header="0.51180555555555496" footer="0.51180555555555496"/>
  <pageSetup paperSize="9" scale="31" firstPageNumber="0" orientation="portrait" horizontalDpi="300" verticalDpi="300" r:id="rId1"/>
  <rowBreaks count="1" manualBreakCount="1">
    <brk id="6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zoomScaleNormal="100" workbookViewId="0"/>
  </sheetViews>
  <sheetFormatPr baseColWidth="10" defaultColWidth="8.85546875" defaultRowHeight="15" x14ac:dyDescent="0.25"/>
  <cols>
    <col min="1" max="1025" width="10.7109375" customWidth="1"/>
  </cols>
  <sheetData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zoomScaleNormal="100" workbookViewId="0"/>
  </sheetViews>
  <sheetFormatPr baseColWidth="10" defaultColWidth="8.85546875" defaultRowHeight="15" x14ac:dyDescent="0.25"/>
  <cols>
    <col min="1" max="1025" width="10.7109375" customWidth="1"/>
  </cols>
  <sheetData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fgonzalez</dc:creator>
  <cp:keywords/>
  <dc:description/>
  <cp:lastModifiedBy>Maria Mateu Suau</cp:lastModifiedBy>
  <cp:revision>13</cp:revision>
  <cp:lastPrinted>2025-11-17T12:47:21Z</cp:lastPrinted>
  <dcterms:created xsi:type="dcterms:W3CDTF">2017-11-23T11:14:37Z</dcterms:created>
  <dcterms:modified xsi:type="dcterms:W3CDTF">2025-12-02T11:18:13Z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Hewlett-Packard Company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